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X32" i="1"/>
  <c r="X28"/>
  <c r="X22"/>
  <c r="X17"/>
  <c r="Y30"/>
  <c r="Y17"/>
  <c r="Z18"/>
  <c r="Z17" s="1"/>
  <c r="Y22"/>
  <c r="Z22" s="1"/>
  <c r="Z23"/>
  <c r="Z24"/>
  <c r="Z25"/>
  <c r="Z30"/>
  <c r="Z29"/>
  <c r="Y28"/>
  <c r="Z28" s="1"/>
  <c r="Y32"/>
  <c r="Z32" s="1"/>
  <c r="Z31"/>
  <c r="Z33"/>
  <c r="Y19"/>
  <c r="Z19" s="1"/>
  <c r="Z21"/>
  <c r="Z20"/>
  <c r="Y15"/>
  <c r="Z16"/>
  <c r="Z15" s="1"/>
  <c r="Y9"/>
  <c r="Z14"/>
  <c r="Z12"/>
  <c r="Z10"/>
  <c r="Y34" l="1"/>
  <c r="Z34" s="1"/>
  <c r="Z9"/>
</calcChain>
</file>

<file path=xl/sharedStrings.xml><?xml version="1.0" encoding="utf-8"?>
<sst xmlns="http://schemas.openxmlformats.org/spreadsheetml/2006/main" count="184" uniqueCount="57">
  <si>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</si>
  <si>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</si>
  <si>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</si>
  <si>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</si>
  <si>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</si>
  <si>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</si>
  <si>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</si>
  <si>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</si>
  <si>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</si>
  <si>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</si>
  <si>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</si>
  <si>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</si>
  <si>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</si>
  <si>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</si>
  <si>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</si>
  <si>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</si>
  <si>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</si>
  <si>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</si>
  <si>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</si>
  <si>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</si>
  <si>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</si>
  <si>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</si>
  <si>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</si>
  <si>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</si>
  <si>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</si>
  <si>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</si>
  <si>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</si>
  <si>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</si>
  <si>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</si>
  <si>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</si>
  <si>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</si>
  <si>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</si>
  <si>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</si>
  <si>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</si>
  <si>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</si>
  <si>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</si>
  <si>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</si>
  <si>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</si>
  <si>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</si>
  <si>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</si>
  <si>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</si>
  <si>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</si>
  <si>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</si>
  <si>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</si>
  <si>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</si>
  <si>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</si>
  <si>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</si>
  <si>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</si>
  <si>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</si>
  <si>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</si>
  <si>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</si>
  <si>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</si>
  <si>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</si>
  <si>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 xml:space="preserve">Исполнение </t>
  </si>
  <si>
    <t>% исполнения</t>
  </si>
  <si>
    <t>Исполнение расходов по разделам и подразделам классификации расходов бюджета муниципального образования Бегуницкое сельское поселение Волосовского муниципального района Ленинградской области за 9 месяцев 2020 г.</t>
  </si>
  <si>
    <t xml:space="preserve">Приложение 2
УТВЕРЖДЕНО:
Решением Совета депутатов
муниципального образования  Бегуницкое сельское поселение Волосовского муниципального района Ленинградской области
от  11.12.2020 г. № 87              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</si>
</sst>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wrapText="1"/>
    </xf>
    <xf numFmtId="4" fontId="8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showGridLines="0" tabSelected="1" workbookViewId="0">
      <selection activeCell="BB4" sqref="BB4"/>
    </sheetView>
  </sheetViews>
  <sheetFormatPr defaultRowHeight="10.15" customHeight="1"/>
  <cols>
    <col min="1" max="1" width="43.7109375" customWidth="1"/>
    <col min="2" max="2" width="8" hidden="1"/>
    <col min="3" max="4" width="12.7109375" customWidth="1"/>
    <col min="5" max="23" width="8" hidden="1"/>
    <col min="24" max="25" width="20.85546875" customWidth="1"/>
    <col min="26" max="26" width="17.28515625" customWidth="1"/>
    <col min="27" max="51" width="8" hidden="1"/>
  </cols>
  <sheetData>
    <row r="1" spans="1:51" ht="11.25" customHeight="1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51" ht="93.75" customHeight="1">
      <c r="A2" s="1"/>
      <c r="B2" s="1"/>
      <c r="C2" s="1"/>
      <c r="D2" s="22" t="s">
        <v>56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76.5" customHeight="1">
      <c r="A4" s="21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9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/>
      <c r="Y5" s="2"/>
      <c r="Z5" s="2" t="s">
        <v>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 customHeight="1">
      <c r="A6" s="18" t="s">
        <v>6</v>
      </c>
      <c r="B6" s="24" t="s">
        <v>7</v>
      </c>
      <c r="C6" s="24" t="s">
        <v>8</v>
      </c>
      <c r="D6" s="24" t="s">
        <v>9</v>
      </c>
      <c r="E6" s="24" t="s">
        <v>10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 t="s">
        <v>11</v>
      </c>
      <c r="U6" s="24" t="s">
        <v>12</v>
      </c>
      <c r="V6" s="24" t="s">
        <v>13</v>
      </c>
      <c r="W6" s="18" t="s">
        <v>6</v>
      </c>
      <c r="X6" s="26" t="s">
        <v>1</v>
      </c>
      <c r="Y6" s="26" t="s">
        <v>53</v>
      </c>
      <c r="Z6" s="25" t="s">
        <v>54</v>
      </c>
      <c r="AA6" s="18" t="s">
        <v>2</v>
      </c>
      <c r="AB6" s="18" t="s">
        <v>3</v>
      </c>
      <c r="AC6" s="18" t="s">
        <v>4</v>
      </c>
      <c r="AD6" s="18" t="s">
        <v>5</v>
      </c>
      <c r="AE6" s="18" t="s">
        <v>1</v>
      </c>
      <c r="AF6" s="18" t="s">
        <v>2</v>
      </c>
      <c r="AG6" s="18" t="s">
        <v>3</v>
      </c>
      <c r="AH6" s="18" t="s">
        <v>4</v>
      </c>
      <c r="AI6" s="18" t="s">
        <v>5</v>
      </c>
      <c r="AJ6" s="18" t="s">
        <v>1</v>
      </c>
      <c r="AK6" s="18" t="s">
        <v>2</v>
      </c>
      <c r="AL6" s="18" t="s">
        <v>3</v>
      </c>
      <c r="AM6" s="18" t="s">
        <v>4</v>
      </c>
      <c r="AN6" s="18" t="s">
        <v>5</v>
      </c>
      <c r="AO6" s="19" t="s">
        <v>1</v>
      </c>
      <c r="AP6" s="19" t="s">
        <v>2</v>
      </c>
      <c r="AQ6" s="19" t="s">
        <v>3</v>
      </c>
      <c r="AR6" s="19" t="s">
        <v>4</v>
      </c>
      <c r="AS6" s="19" t="s">
        <v>5</v>
      </c>
      <c r="AT6" s="19" t="s">
        <v>1</v>
      </c>
      <c r="AU6" s="19" t="s">
        <v>2</v>
      </c>
      <c r="AV6" s="19" t="s">
        <v>3</v>
      </c>
      <c r="AW6" s="19" t="s">
        <v>4</v>
      </c>
      <c r="AX6" s="19" t="s">
        <v>5</v>
      </c>
      <c r="AY6" s="18" t="s">
        <v>6</v>
      </c>
    </row>
    <row r="7" spans="1:51" ht="15" customHeight="1">
      <c r="A7" s="18"/>
      <c r="B7" s="24"/>
      <c r="C7" s="24" t="s">
        <v>8</v>
      </c>
      <c r="D7" s="24" t="s">
        <v>9</v>
      </c>
      <c r="E7" s="24"/>
      <c r="F7" s="24" t="s">
        <v>10</v>
      </c>
      <c r="G7" s="24" t="s">
        <v>10</v>
      </c>
      <c r="H7" s="24" t="s">
        <v>10</v>
      </c>
      <c r="I7" s="24" t="s">
        <v>10</v>
      </c>
      <c r="J7" s="24" t="s">
        <v>10</v>
      </c>
      <c r="K7" s="24" t="s">
        <v>10</v>
      </c>
      <c r="L7" s="24" t="s">
        <v>10</v>
      </c>
      <c r="M7" s="24" t="s">
        <v>10</v>
      </c>
      <c r="N7" s="24" t="s">
        <v>10</v>
      </c>
      <c r="O7" s="24" t="s">
        <v>10</v>
      </c>
      <c r="P7" s="24" t="s">
        <v>10</v>
      </c>
      <c r="Q7" s="24" t="s">
        <v>10</v>
      </c>
      <c r="R7" s="24" t="s">
        <v>10</v>
      </c>
      <c r="S7" s="24" t="s">
        <v>10</v>
      </c>
      <c r="T7" s="24"/>
      <c r="U7" s="24"/>
      <c r="V7" s="24"/>
      <c r="W7" s="18"/>
      <c r="X7" s="19"/>
      <c r="Y7" s="19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8"/>
    </row>
    <row r="8" spans="1:51" ht="1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34.15" customHeight="1">
      <c r="A9" s="6" t="s">
        <v>14</v>
      </c>
      <c r="B9" s="14"/>
      <c r="C9" s="14" t="s">
        <v>15</v>
      </c>
      <c r="D9" s="14" t="s">
        <v>16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7"/>
      <c r="W9" s="6" t="s">
        <v>14</v>
      </c>
      <c r="X9" s="8">
        <v>15756691</v>
      </c>
      <c r="Y9" s="15">
        <f>SUM(Y10:Y14)</f>
        <v>9506010.0199999996</v>
      </c>
      <c r="Z9" s="8">
        <f>Y9/X9*100</f>
        <v>60.329989462889131</v>
      </c>
      <c r="AA9" s="8"/>
      <c r="AB9" s="8">
        <v>3520</v>
      </c>
      <c r="AC9" s="8"/>
      <c r="AD9" s="8">
        <v>1312403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v>14880068</v>
      </c>
      <c r="AP9" s="8"/>
      <c r="AQ9" s="8">
        <v>3520</v>
      </c>
      <c r="AR9" s="8"/>
      <c r="AS9" s="8">
        <v>1330718</v>
      </c>
      <c r="AT9" s="8">
        <v>14990760</v>
      </c>
      <c r="AU9" s="8"/>
      <c r="AV9" s="8">
        <v>3520</v>
      </c>
      <c r="AW9" s="8"/>
      <c r="AX9" s="8">
        <v>1381410</v>
      </c>
      <c r="AY9" s="6" t="s">
        <v>14</v>
      </c>
    </row>
    <row r="10" spans="1:51" ht="52.5" customHeight="1">
      <c r="A10" s="9" t="s">
        <v>17</v>
      </c>
      <c r="B10" s="10"/>
      <c r="C10" s="10" t="s">
        <v>15</v>
      </c>
      <c r="D10" s="10" t="s"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17</v>
      </c>
      <c r="X10" s="12">
        <v>1682000</v>
      </c>
      <c r="Y10" s="16">
        <v>1180876.75</v>
      </c>
      <c r="Z10" s="12">
        <f>Y10/X10*100</f>
        <v>70.206703329369802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>
        <v>1682000</v>
      </c>
      <c r="AP10" s="12"/>
      <c r="AQ10" s="12"/>
      <c r="AR10" s="12"/>
      <c r="AS10" s="12"/>
      <c r="AT10" s="12">
        <v>1682000</v>
      </c>
      <c r="AU10" s="12"/>
      <c r="AV10" s="12"/>
      <c r="AW10" s="12"/>
      <c r="AX10" s="12"/>
      <c r="AY10" s="9" t="s">
        <v>17</v>
      </c>
    </row>
    <row r="11" spans="1:51" ht="75.75" customHeight="1">
      <c r="A11" s="9" t="s">
        <v>19</v>
      </c>
      <c r="B11" s="10"/>
      <c r="C11" s="10" t="s">
        <v>15</v>
      </c>
      <c r="D11" s="10" t="s">
        <v>20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 t="s">
        <v>19</v>
      </c>
      <c r="X11" s="12">
        <v>5000</v>
      </c>
      <c r="Y11" s="17">
        <v>5000</v>
      </c>
      <c r="Z11" s="12"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>
        <v>5000</v>
      </c>
      <c r="AP11" s="12"/>
      <c r="AQ11" s="12"/>
      <c r="AR11" s="12"/>
      <c r="AS11" s="12"/>
      <c r="AT11" s="12">
        <v>5000</v>
      </c>
      <c r="AU11" s="12"/>
      <c r="AV11" s="12"/>
      <c r="AW11" s="12"/>
      <c r="AX11" s="12"/>
      <c r="AY11" s="9" t="s">
        <v>19</v>
      </c>
    </row>
    <row r="12" spans="1:51" ht="76.5" customHeight="1">
      <c r="A12" s="9" t="s">
        <v>21</v>
      </c>
      <c r="B12" s="10"/>
      <c r="C12" s="10" t="s">
        <v>15</v>
      </c>
      <c r="D12" s="10" t="s">
        <v>22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21</v>
      </c>
      <c r="X12" s="12">
        <v>11715288</v>
      </c>
      <c r="Y12" s="17">
        <v>7079639.1100000003</v>
      </c>
      <c r="Z12" s="12">
        <f>Y12/X12*100</f>
        <v>60.430773106047418</v>
      </c>
      <c r="AA12" s="12"/>
      <c r="AB12" s="12">
        <v>3520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>
        <v>11168350</v>
      </c>
      <c r="AP12" s="12"/>
      <c r="AQ12" s="12">
        <v>3520</v>
      </c>
      <c r="AR12" s="12"/>
      <c r="AS12" s="12"/>
      <c r="AT12" s="12">
        <v>11228350</v>
      </c>
      <c r="AU12" s="12"/>
      <c r="AV12" s="12">
        <v>3520</v>
      </c>
      <c r="AW12" s="12"/>
      <c r="AX12" s="12"/>
      <c r="AY12" s="9" t="s">
        <v>21</v>
      </c>
    </row>
    <row r="13" spans="1:51" ht="17.100000000000001" customHeight="1">
      <c r="A13" s="9" t="s">
        <v>23</v>
      </c>
      <c r="B13" s="10"/>
      <c r="C13" s="10" t="s">
        <v>15</v>
      </c>
      <c r="D13" s="10" t="s">
        <v>24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23</v>
      </c>
      <c r="X13" s="12">
        <v>10000</v>
      </c>
      <c r="Y13" s="17">
        <v>0</v>
      </c>
      <c r="Z13" s="1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>
        <v>10000</v>
      </c>
      <c r="AP13" s="12"/>
      <c r="AQ13" s="12"/>
      <c r="AR13" s="12"/>
      <c r="AS13" s="12"/>
      <c r="AT13" s="12">
        <v>10000</v>
      </c>
      <c r="AU13" s="12"/>
      <c r="AV13" s="12"/>
      <c r="AW13" s="12"/>
      <c r="AX13" s="12"/>
      <c r="AY13" s="9" t="s">
        <v>23</v>
      </c>
    </row>
    <row r="14" spans="1:51" ht="25.5" customHeight="1">
      <c r="A14" s="9" t="s">
        <v>25</v>
      </c>
      <c r="B14" s="10"/>
      <c r="C14" s="10" t="s">
        <v>15</v>
      </c>
      <c r="D14" s="10" t="s">
        <v>26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9" t="s">
        <v>25</v>
      </c>
      <c r="X14" s="12">
        <v>2331403</v>
      </c>
      <c r="Y14" s="17">
        <v>1240494.1599999999</v>
      </c>
      <c r="Z14" s="12">
        <f>Y14/X14*100</f>
        <v>53.208053691275161</v>
      </c>
      <c r="AA14" s="12"/>
      <c r="AB14" s="12"/>
      <c r="AC14" s="12"/>
      <c r="AD14" s="12">
        <v>1312403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>
        <v>2014718</v>
      </c>
      <c r="AP14" s="12"/>
      <c r="AQ14" s="12"/>
      <c r="AR14" s="12"/>
      <c r="AS14" s="12">
        <v>1330718</v>
      </c>
      <c r="AT14" s="12">
        <v>2065410</v>
      </c>
      <c r="AU14" s="12"/>
      <c r="AV14" s="12"/>
      <c r="AW14" s="12"/>
      <c r="AX14" s="12">
        <v>1381410</v>
      </c>
      <c r="AY14" s="9" t="s">
        <v>25</v>
      </c>
    </row>
    <row r="15" spans="1:51" ht="17.100000000000001" customHeight="1">
      <c r="A15" s="6" t="s">
        <v>27</v>
      </c>
      <c r="B15" s="14"/>
      <c r="C15" s="14" t="s">
        <v>18</v>
      </c>
      <c r="D15" s="14" t="s">
        <v>16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7"/>
      <c r="W15" s="6" t="s">
        <v>27</v>
      </c>
      <c r="X15" s="8">
        <v>267200</v>
      </c>
      <c r="Y15" s="15">
        <f>Y16</f>
        <v>181677.09</v>
      </c>
      <c r="Z15" s="8">
        <f>Z16</f>
        <v>67.992922904191616</v>
      </c>
      <c r="AA15" s="8">
        <v>267200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271600</v>
      </c>
      <c r="AP15" s="8">
        <v>271600</v>
      </c>
      <c r="AQ15" s="8"/>
      <c r="AR15" s="8"/>
      <c r="AS15" s="8"/>
      <c r="AT15" s="8">
        <v>285800</v>
      </c>
      <c r="AU15" s="8">
        <v>285800</v>
      </c>
      <c r="AV15" s="8"/>
      <c r="AW15" s="8"/>
      <c r="AX15" s="8"/>
      <c r="AY15" s="6" t="s">
        <v>27</v>
      </c>
    </row>
    <row r="16" spans="1:51" ht="34.5" customHeight="1">
      <c r="A16" s="9" t="s">
        <v>28</v>
      </c>
      <c r="B16" s="10"/>
      <c r="C16" s="10" t="s">
        <v>18</v>
      </c>
      <c r="D16" s="10" t="s">
        <v>20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9" t="s">
        <v>28</v>
      </c>
      <c r="X16" s="12">
        <v>267200</v>
      </c>
      <c r="Y16" s="17">
        <v>181677.09</v>
      </c>
      <c r="Z16" s="12">
        <f>Y16/X16*100</f>
        <v>67.992922904191616</v>
      </c>
      <c r="AA16" s="12">
        <v>267200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>
        <v>271600</v>
      </c>
      <c r="AP16" s="12">
        <v>271600</v>
      </c>
      <c r="AQ16" s="12"/>
      <c r="AR16" s="12"/>
      <c r="AS16" s="12"/>
      <c r="AT16" s="12">
        <v>285800</v>
      </c>
      <c r="AU16" s="12">
        <v>285800</v>
      </c>
      <c r="AV16" s="12"/>
      <c r="AW16" s="12"/>
      <c r="AX16" s="12"/>
      <c r="AY16" s="9" t="s">
        <v>28</v>
      </c>
    </row>
    <row r="17" spans="1:51" ht="43.5" customHeight="1">
      <c r="A17" s="6" t="s">
        <v>29</v>
      </c>
      <c r="B17" s="14"/>
      <c r="C17" s="14" t="s">
        <v>20</v>
      </c>
      <c r="D17" s="14" t="s">
        <v>16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7"/>
      <c r="W17" s="6" t="s">
        <v>29</v>
      </c>
      <c r="X17" s="8">
        <f>X18</f>
        <v>970000</v>
      </c>
      <c r="Y17" s="15">
        <f>Y18</f>
        <v>346024.62</v>
      </c>
      <c r="Z17" s="8">
        <f>Z18</f>
        <v>35.672641237113403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1250000</v>
      </c>
      <c r="AP17" s="8"/>
      <c r="AQ17" s="8"/>
      <c r="AR17" s="8"/>
      <c r="AS17" s="8"/>
      <c r="AT17" s="8">
        <v>600000</v>
      </c>
      <c r="AU17" s="8"/>
      <c r="AV17" s="8"/>
      <c r="AW17" s="8"/>
      <c r="AX17" s="8"/>
      <c r="AY17" s="6" t="s">
        <v>29</v>
      </c>
    </row>
    <row r="18" spans="1:51" ht="48" customHeight="1">
      <c r="A18" s="9" t="s">
        <v>30</v>
      </c>
      <c r="B18" s="10"/>
      <c r="C18" s="10" t="s">
        <v>20</v>
      </c>
      <c r="D18" s="10" t="s">
        <v>31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30</v>
      </c>
      <c r="X18" s="12">
        <v>970000</v>
      </c>
      <c r="Y18" s="17">
        <v>346024.62</v>
      </c>
      <c r="Z18" s="12">
        <f t="shared" ref="Z18:Z25" si="0">Y18/X18*100</f>
        <v>35.672641237113403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>
        <v>1250000</v>
      </c>
      <c r="AP18" s="12"/>
      <c r="AQ18" s="12"/>
      <c r="AR18" s="12"/>
      <c r="AS18" s="12"/>
      <c r="AT18" s="12">
        <v>600000</v>
      </c>
      <c r="AU18" s="12"/>
      <c r="AV18" s="12"/>
      <c r="AW18" s="12"/>
      <c r="AX18" s="12"/>
      <c r="AY18" s="9" t="s">
        <v>30</v>
      </c>
    </row>
    <row r="19" spans="1:51" ht="17.100000000000001" customHeight="1">
      <c r="A19" s="6" t="s">
        <v>32</v>
      </c>
      <c r="B19" s="14"/>
      <c r="C19" s="14" t="s">
        <v>22</v>
      </c>
      <c r="D19" s="14" t="s">
        <v>16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7"/>
      <c r="W19" s="6" t="s">
        <v>32</v>
      </c>
      <c r="X19" s="8">
        <v>10650200</v>
      </c>
      <c r="Y19" s="15">
        <f>Y20+Y21</f>
        <v>7442979.0899999999</v>
      </c>
      <c r="Z19" s="8">
        <f t="shared" si="0"/>
        <v>69.885815195958756</v>
      </c>
      <c r="AA19" s="8"/>
      <c r="AB19" s="8">
        <v>3818200</v>
      </c>
      <c r="AC19" s="8">
        <v>1049000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9806000</v>
      </c>
      <c r="AP19" s="8"/>
      <c r="AQ19" s="8">
        <v>853000</v>
      </c>
      <c r="AR19" s="8">
        <v>1090000</v>
      </c>
      <c r="AS19" s="8"/>
      <c r="AT19" s="8">
        <v>10054000</v>
      </c>
      <c r="AU19" s="8"/>
      <c r="AV19" s="8">
        <v>853000</v>
      </c>
      <c r="AW19" s="8">
        <v>1138000</v>
      </c>
      <c r="AX19" s="8"/>
      <c r="AY19" s="6" t="s">
        <v>32</v>
      </c>
    </row>
    <row r="20" spans="1:51" ht="34.15" customHeight="1">
      <c r="A20" s="9" t="s">
        <v>33</v>
      </c>
      <c r="B20" s="10"/>
      <c r="C20" s="10" t="s">
        <v>22</v>
      </c>
      <c r="D20" s="10" t="s">
        <v>31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9" t="s">
        <v>33</v>
      </c>
      <c r="X20" s="12">
        <v>12404600</v>
      </c>
      <c r="Y20" s="17">
        <v>6717060.7999999998</v>
      </c>
      <c r="Z20" s="12">
        <f t="shared" si="0"/>
        <v>54.149757348080549</v>
      </c>
      <c r="AA20" s="12"/>
      <c r="AB20" s="12">
        <v>3818200</v>
      </c>
      <c r="AC20" s="12">
        <v>1049000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8456000</v>
      </c>
      <c r="AP20" s="12"/>
      <c r="AQ20" s="12">
        <v>853000</v>
      </c>
      <c r="AR20" s="12">
        <v>1090000</v>
      </c>
      <c r="AS20" s="12"/>
      <c r="AT20" s="12">
        <v>8604000</v>
      </c>
      <c r="AU20" s="12"/>
      <c r="AV20" s="12">
        <v>853000</v>
      </c>
      <c r="AW20" s="12">
        <v>1138000</v>
      </c>
      <c r="AX20" s="12"/>
      <c r="AY20" s="9" t="s">
        <v>33</v>
      </c>
    </row>
    <row r="21" spans="1:51" ht="34.15" customHeight="1">
      <c r="A21" s="9" t="s">
        <v>34</v>
      </c>
      <c r="B21" s="10"/>
      <c r="C21" s="10" t="s">
        <v>22</v>
      </c>
      <c r="D21" s="10" t="s">
        <v>35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34</v>
      </c>
      <c r="X21" s="12">
        <v>1450000</v>
      </c>
      <c r="Y21" s="17">
        <v>725918.29</v>
      </c>
      <c r="Z21" s="12">
        <f t="shared" si="0"/>
        <v>50.063330344827584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v>1350000</v>
      </c>
      <c r="AP21" s="12"/>
      <c r="AQ21" s="12"/>
      <c r="AR21" s="12"/>
      <c r="AS21" s="12"/>
      <c r="AT21" s="12">
        <v>1450000</v>
      </c>
      <c r="AU21" s="12"/>
      <c r="AV21" s="12"/>
      <c r="AW21" s="12"/>
      <c r="AX21" s="12"/>
      <c r="AY21" s="9" t="s">
        <v>34</v>
      </c>
    </row>
    <row r="22" spans="1:51" ht="34.15" customHeight="1">
      <c r="A22" s="6" t="s">
        <v>36</v>
      </c>
      <c r="B22" s="14"/>
      <c r="C22" s="14" t="s">
        <v>37</v>
      </c>
      <c r="D22" s="14" t="s">
        <v>16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7"/>
      <c r="W22" s="6" t="s">
        <v>36</v>
      </c>
      <c r="X22" s="8">
        <f>SUM(X23:X25)</f>
        <v>61442640</v>
      </c>
      <c r="Y22" s="15">
        <f>Y23+Y24+Y25</f>
        <v>18156917.350000001</v>
      </c>
      <c r="Z22" s="8">
        <f t="shared" si="0"/>
        <v>29.551004562954979</v>
      </c>
      <c r="AA22" s="8"/>
      <c r="AB22" s="8">
        <v>24537485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26156670</v>
      </c>
      <c r="AP22" s="8"/>
      <c r="AQ22" s="8">
        <v>13638670</v>
      </c>
      <c r="AR22" s="8"/>
      <c r="AS22" s="8"/>
      <c r="AT22" s="8">
        <v>13298000</v>
      </c>
      <c r="AU22" s="8"/>
      <c r="AV22" s="8"/>
      <c r="AW22" s="8"/>
      <c r="AX22" s="8"/>
      <c r="AY22" s="6" t="s">
        <v>36</v>
      </c>
    </row>
    <row r="23" spans="1:51" ht="17.100000000000001" customHeight="1">
      <c r="A23" s="9" t="s">
        <v>38</v>
      </c>
      <c r="B23" s="10"/>
      <c r="C23" s="10" t="s">
        <v>37</v>
      </c>
      <c r="D23" s="10" t="s">
        <v>15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9" t="s">
        <v>38</v>
      </c>
      <c r="X23" s="12">
        <v>1800000</v>
      </c>
      <c r="Y23" s="17">
        <v>885795.92</v>
      </c>
      <c r="Z23" s="12">
        <f t="shared" si="0"/>
        <v>49.210884444444446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>
        <v>1600000</v>
      </c>
      <c r="AP23" s="12"/>
      <c r="AQ23" s="12"/>
      <c r="AR23" s="12"/>
      <c r="AS23" s="12"/>
      <c r="AT23" s="12">
        <v>1600000</v>
      </c>
      <c r="AU23" s="12"/>
      <c r="AV23" s="12"/>
      <c r="AW23" s="12"/>
      <c r="AX23" s="12"/>
      <c r="AY23" s="9" t="s">
        <v>38</v>
      </c>
    </row>
    <row r="24" spans="1:51" ht="17.100000000000001" customHeight="1">
      <c r="A24" s="9" t="s">
        <v>39</v>
      </c>
      <c r="B24" s="10"/>
      <c r="C24" s="10" t="s">
        <v>37</v>
      </c>
      <c r="D24" s="10" t="s">
        <v>18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39</v>
      </c>
      <c r="X24" s="12">
        <v>41924740</v>
      </c>
      <c r="Y24" s="17">
        <v>8281702.7800000003</v>
      </c>
      <c r="Z24" s="12">
        <f t="shared" si="0"/>
        <v>19.753736767359797</v>
      </c>
      <c r="AA24" s="12"/>
      <c r="AB24" s="12">
        <v>22505360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>
        <v>14538670</v>
      </c>
      <c r="AP24" s="12"/>
      <c r="AQ24" s="12">
        <v>13638670</v>
      </c>
      <c r="AR24" s="12"/>
      <c r="AS24" s="12"/>
      <c r="AT24" s="12">
        <v>900000</v>
      </c>
      <c r="AU24" s="12"/>
      <c r="AV24" s="12"/>
      <c r="AW24" s="12"/>
      <c r="AX24" s="12"/>
      <c r="AY24" s="9" t="s">
        <v>39</v>
      </c>
    </row>
    <row r="25" spans="1:51" ht="17.100000000000001" customHeight="1">
      <c r="A25" s="9" t="s">
        <v>40</v>
      </c>
      <c r="B25" s="10"/>
      <c r="C25" s="10" t="s">
        <v>37</v>
      </c>
      <c r="D25" s="10" t="s">
        <v>20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40</v>
      </c>
      <c r="X25" s="12">
        <v>17717900</v>
      </c>
      <c r="Y25" s="17">
        <v>8989418.6500000004</v>
      </c>
      <c r="Z25" s="12">
        <f t="shared" si="0"/>
        <v>50.736366330095549</v>
      </c>
      <c r="AA25" s="12"/>
      <c r="AB25" s="12">
        <v>2032125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>
        <v>10018000</v>
      </c>
      <c r="AP25" s="12"/>
      <c r="AQ25" s="12"/>
      <c r="AR25" s="12"/>
      <c r="AS25" s="12"/>
      <c r="AT25" s="12">
        <v>10798000</v>
      </c>
      <c r="AU25" s="12"/>
      <c r="AV25" s="12"/>
      <c r="AW25" s="12"/>
      <c r="AX25" s="12"/>
      <c r="AY25" s="9" t="s">
        <v>40</v>
      </c>
    </row>
    <row r="26" spans="1:51" ht="17.100000000000001" customHeight="1">
      <c r="A26" s="6" t="s">
        <v>41</v>
      </c>
      <c r="B26" s="14"/>
      <c r="C26" s="14" t="s">
        <v>42</v>
      </c>
      <c r="D26" s="14" t="s">
        <v>16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7"/>
      <c r="W26" s="6" t="s">
        <v>41</v>
      </c>
      <c r="X26" s="8">
        <v>50000</v>
      </c>
      <c r="Y26" s="15">
        <v>0</v>
      </c>
      <c r="Z26" s="8">
        <v>0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50000</v>
      </c>
      <c r="AP26" s="8"/>
      <c r="AQ26" s="8"/>
      <c r="AR26" s="8"/>
      <c r="AS26" s="8"/>
      <c r="AT26" s="8">
        <v>50000</v>
      </c>
      <c r="AU26" s="8"/>
      <c r="AV26" s="8"/>
      <c r="AW26" s="8"/>
      <c r="AX26" s="8"/>
      <c r="AY26" s="6" t="s">
        <v>41</v>
      </c>
    </row>
    <row r="27" spans="1:51" ht="17.100000000000001" customHeight="1">
      <c r="A27" s="9" t="s">
        <v>43</v>
      </c>
      <c r="B27" s="10"/>
      <c r="C27" s="10" t="s">
        <v>42</v>
      </c>
      <c r="D27" s="10" t="s">
        <v>42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9" t="s">
        <v>43</v>
      </c>
      <c r="X27" s="12">
        <v>50000</v>
      </c>
      <c r="Y27" s="17">
        <v>0</v>
      </c>
      <c r="Z27" s="12">
        <v>0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50000</v>
      </c>
      <c r="AP27" s="12"/>
      <c r="AQ27" s="12"/>
      <c r="AR27" s="12"/>
      <c r="AS27" s="12"/>
      <c r="AT27" s="12">
        <v>50000</v>
      </c>
      <c r="AU27" s="12"/>
      <c r="AV27" s="12"/>
      <c r="AW27" s="12"/>
      <c r="AX27" s="12"/>
      <c r="AY27" s="9" t="s">
        <v>43</v>
      </c>
    </row>
    <row r="28" spans="1:51" ht="17.100000000000001" customHeight="1">
      <c r="A28" s="6" t="s">
        <v>44</v>
      </c>
      <c r="B28" s="14"/>
      <c r="C28" s="14" t="s">
        <v>45</v>
      </c>
      <c r="D28" s="14" t="s">
        <v>16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7"/>
      <c r="W28" s="6" t="s">
        <v>44</v>
      </c>
      <c r="X28" s="8">
        <f>X29</f>
        <v>23632008.379999999</v>
      </c>
      <c r="Y28" s="15">
        <f>Y29</f>
        <v>14827761.15</v>
      </c>
      <c r="Z28" s="8">
        <f t="shared" ref="Z28:Z34" si="1">Y28/X28*100</f>
        <v>62.744396970292549</v>
      </c>
      <c r="AA28" s="8"/>
      <c r="AB28" s="8">
        <v>3131400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>
        <v>18080299</v>
      </c>
      <c r="AP28" s="8"/>
      <c r="AQ28" s="8"/>
      <c r="AR28" s="8"/>
      <c r="AS28" s="8"/>
      <c r="AT28" s="8">
        <v>18411164</v>
      </c>
      <c r="AU28" s="8"/>
      <c r="AV28" s="8"/>
      <c r="AW28" s="8"/>
      <c r="AX28" s="8"/>
      <c r="AY28" s="6" t="s">
        <v>44</v>
      </c>
    </row>
    <row r="29" spans="1:51" ht="17.100000000000001" customHeight="1">
      <c r="A29" s="9" t="s">
        <v>46</v>
      </c>
      <c r="B29" s="10"/>
      <c r="C29" s="10" t="s">
        <v>45</v>
      </c>
      <c r="D29" s="10" t="s">
        <v>15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9" t="s">
        <v>46</v>
      </c>
      <c r="X29" s="12">
        <v>23632008.379999999</v>
      </c>
      <c r="Y29" s="17">
        <v>14827761.15</v>
      </c>
      <c r="Z29" s="12">
        <f t="shared" si="1"/>
        <v>62.744396970292549</v>
      </c>
      <c r="AA29" s="12"/>
      <c r="AB29" s="12">
        <v>3131400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>
        <v>18080299</v>
      </c>
      <c r="AP29" s="12"/>
      <c r="AQ29" s="12"/>
      <c r="AR29" s="12"/>
      <c r="AS29" s="12"/>
      <c r="AT29" s="12">
        <v>18411164</v>
      </c>
      <c r="AU29" s="12"/>
      <c r="AV29" s="12"/>
      <c r="AW29" s="12"/>
      <c r="AX29" s="12"/>
      <c r="AY29" s="9" t="s">
        <v>46</v>
      </c>
    </row>
    <row r="30" spans="1:51" ht="17.100000000000001" customHeight="1">
      <c r="A30" s="6" t="s">
        <v>47</v>
      </c>
      <c r="B30" s="14"/>
      <c r="C30" s="14" t="s">
        <v>48</v>
      </c>
      <c r="D30" s="14" t="s">
        <v>16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7"/>
      <c r="W30" s="6" t="s">
        <v>47</v>
      </c>
      <c r="X30" s="8">
        <v>2000000</v>
      </c>
      <c r="Y30" s="15">
        <f>Y31</f>
        <v>1444197.25</v>
      </c>
      <c r="Z30" s="8">
        <f t="shared" si="1"/>
        <v>72.2098625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2000000</v>
      </c>
      <c r="AP30" s="8"/>
      <c r="AQ30" s="8"/>
      <c r="AR30" s="8"/>
      <c r="AS30" s="8"/>
      <c r="AT30" s="8">
        <v>2000000</v>
      </c>
      <c r="AU30" s="8"/>
      <c r="AV30" s="8"/>
      <c r="AW30" s="8"/>
      <c r="AX30" s="8"/>
      <c r="AY30" s="6" t="s">
        <v>47</v>
      </c>
    </row>
    <row r="31" spans="1:51" ht="17.100000000000001" customHeight="1">
      <c r="A31" s="9" t="s">
        <v>49</v>
      </c>
      <c r="B31" s="10"/>
      <c r="C31" s="10" t="s">
        <v>48</v>
      </c>
      <c r="D31" s="10" t="s">
        <v>15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9" t="s">
        <v>49</v>
      </c>
      <c r="X31" s="12">
        <v>2000000</v>
      </c>
      <c r="Y31" s="17">
        <v>1444197.25</v>
      </c>
      <c r="Z31" s="12">
        <f t="shared" si="1"/>
        <v>72.2098625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2000000</v>
      </c>
      <c r="AP31" s="12"/>
      <c r="AQ31" s="12"/>
      <c r="AR31" s="12"/>
      <c r="AS31" s="12"/>
      <c r="AT31" s="12">
        <v>2000000</v>
      </c>
      <c r="AU31" s="12"/>
      <c r="AV31" s="12"/>
      <c r="AW31" s="12"/>
      <c r="AX31" s="12"/>
      <c r="AY31" s="9" t="s">
        <v>49</v>
      </c>
    </row>
    <row r="32" spans="1:51" ht="17.100000000000001" customHeight="1">
      <c r="A32" s="6" t="s">
        <v>50</v>
      </c>
      <c r="B32" s="14"/>
      <c r="C32" s="14" t="s">
        <v>24</v>
      </c>
      <c r="D32" s="14" t="s">
        <v>16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7"/>
      <c r="W32" s="6" t="s">
        <v>50</v>
      </c>
      <c r="X32" s="8">
        <f>X33</f>
        <v>10682700</v>
      </c>
      <c r="Y32" s="15">
        <f>Y33</f>
        <v>27646.49</v>
      </c>
      <c r="Z32" s="8">
        <f t="shared" si="1"/>
        <v>0.25879683975025042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>
        <v>28106600</v>
      </c>
      <c r="AP32" s="8"/>
      <c r="AQ32" s="8">
        <v>27566600</v>
      </c>
      <c r="AR32" s="8"/>
      <c r="AS32" s="8"/>
      <c r="AT32" s="8">
        <v>260000</v>
      </c>
      <c r="AU32" s="8"/>
      <c r="AV32" s="8"/>
      <c r="AW32" s="8"/>
      <c r="AX32" s="8"/>
      <c r="AY32" s="6" t="s">
        <v>50</v>
      </c>
    </row>
    <row r="33" spans="1:51" ht="17.100000000000001" customHeight="1">
      <c r="A33" s="9" t="s">
        <v>51</v>
      </c>
      <c r="B33" s="10"/>
      <c r="C33" s="10" t="s">
        <v>24</v>
      </c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9" t="s">
        <v>51</v>
      </c>
      <c r="X33" s="12">
        <v>10682700</v>
      </c>
      <c r="Y33" s="17">
        <v>27646.49</v>
      </c>
      <c r="Z33" s="12">
        <f t="shared" si="1"/>
        <v>0.25879683975025042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>
        <v>28106600</v>
      </c>
      <c r="AP33" s="12"/>
      <c r="AQ33" s="12">
        <v>27566600</v>
      </c>
      <c r="AR33" s="12"/>
      <c r="AS33" s="12"/>
      <c r="AT33" s="12">
        <v>260000</v>
      </c>
      <c r="AU33" s="12"/>
      <c r="AV33" s="12"/>
      <c r="AW33" s="12"/>
      <c r="AX33" s="12"/>
      <c r="AY33" s="9" t="s">
        <v>51</v>
      </c>
    </row>
    <row r="34" spans="1:51" ht="17.100000000000001" customHeight="1">
      <c r="A34" s="13" t="s">
        <v>52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7"/>
      <c r="W34" s="13" t="s">
        <v>52</v>
      </c>
      <c r="X34" s="8">
        <v>105860949.38</v>
      </c>
      <c r="Y34" s="15">
        <f>Y32+Y30+Y28+Y26+Y22+Y19+Y17+Y15+Y9</f>
        <v>51933213.060000002</v>
      </c>
      <c r="Z34" s="8">
        <f t="shared" si="1"/>
        <v>49.057951363708057</v>
      </c>
      <c r="AA34" s="8">
        <v>267200</v>
      </c>
      <c r="AB34" s="8">
        <v>31490605</v>
      </c>
      <c r="AC34" s="8">
        <v>1049000</v>
      </c>
      <c r="AD34" s="8">
        <v>1312403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102115590</v>
      </c>
      <c r="AP34" s="8">
        <v>271600</v>
      </c>
      <c r="AQ34" s="8">
        <v>42061790</v>
      </c>
      <c r="AR34" s="8">
        <v>1090000</v>
      </c>
      <c r="AS34" s="8">
        <v>1330718</v>
      </c>
      <c r="AT34" s="8">
        <v>63055420</v>
      </c>
      <c r="AU34" s="8">
        <v>285800</v>
      </c>
      <c r="AV34" s="8">
        <v>856520</v>
      </c>
      <c r="AW34" s="8">
        <v>1138000</v>
      </c>
      <c r="AX34" s="8">
        <v>1381410</v>
      </c>
      <c r="AY34" s="13" t="s">
        <v>52</v>
      </c>
    </row>
    <row r="35" spans="1:51" ht="15"/>
  </sheetData>
  <mergeCells count="40">
    <mergeCell ref="X6:X7"/>
    <mergeCell ref="Y6:Y7"/>
    <mergeCell ref="T6:T7"/>
    <mergeCell ref="E6:S7"/>
    <mergeCell ref="AU6:AU7"/>
    <mergeCell ref="AP6:AP7"/>
    <mergeCell ref="AR6:AR7"/>
    <mergeCell ref="AO6:AO7"/>
    <mergeCell ref="AA6:AA7"/>
    <mergeCell ref="D1:Z1"/>
    <mergeCell ref="A4:Z4"/>
    <mergeCell ref="D2:Z2"/>
    <mergeCell ref="AM6:AM7"/>
    <mergeCell ref="AN6:AN7"/>
    <mergeCell ref="D6:D7"/>
    <mergeCell ref="C6:C7"/>
    <mergeCell ref="V6:V7"/>
    <mergeCell ref="U6:U7"/>
    <mergeCell ref="B6:B7"/>
    <mergeCell ref="A6:A7"/>
    <mergeCell ref="W6:W7"/>
    <mergeCell ref="Z6:Z7"/>
    <mergeCell ref="AD6:AD7"/>
    <mergeCell ref="AC6:AC7"/>
    <mergeCell ref="AB6:AB7"/>
    <mergeCell ref="AY6:AY7"/>
    <mergeCell ref="AE6:AE7"/>
    <mergeCell ref="AH6:AH7"/>
    <mergeCell ref="AI6:AI7"/>
    <mergeCell ref="AJ6:AJ7"/>
    <mergeCell ref="AG6:AG7"/>
    <mergeCell ref="AF6:AF7"/>
    <mergeCell ref="AK6:AK7"/>
    <mergeCell ref="AL6:AL7"/>
    <mergeCell ref="AW6:AW7"/>
    <mergeCell ref="AV6:AV7"/>
    <mergeCell ref="AQ6:AQ7"/>
    <mergeCell ref="AX6:AX7"/>
    <mergeCell ref="AS6:AS7"/>
    <mergeCell ref="AT6:AT7"/>
  </mergeCells>
  <pageMargins left="0.78740157480314965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rep:2.50.0.288</dc:description>
  <cp:lastModifiedBy>Валерия</cp:lastModifiedBy>
  <cp:lastPrinted>2020-12-11T11:45:13Z</cp:lastPrinted>
  <dcterms:created xsi:type="dcterms:W3CDTF">2020-03-10T09:02:27Z</dcterms:created>
  <dcterms:modified xsi:type="dcterms:W3CDTF">2020-12-14T06:37:13Z</dcterms:modified>
</cp:coreProperties>
</file>