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1-й год" sheetId="1" r:id="rId1"/>
  </sheets>
  <definedNames>
    <definedName name="_xlnm.Print_Titles" localSheetId="0">'1-й год'!$9:$9</definedName>
  </definedNames>
  <calcPr calcId="125725"/>
</workbook>
</file>

<file path=xl/calcChain.xml><?xml version="1.0" encoding="utf-8"?>
<calcChain xmlns="http://schemas.openxmlformats.org/spreadsheetml/2006/main">
  <c r="X18" i="1"/>
  <c r="Y18"/>
  <c r="X30"/>
  <c r="X10"/>
  <c r="Y10"/>
  <c r="Z12"/>
  <c r="X32"/>
  <c r="X28"/>
  <c r="X24"/>
  <c r="X21"/>
  <c r="Z33"/>
  <c r="Z31"/>
  <c r="Z29"/>
  <c r="Z27"/>
  <c r="Z26"/>
  <c r="Z25"/>
  <c r="Z23"/>
  <c r="Z22"/>
  <c r="Z17"/>
  <c r="Z16"/>
  <c r="Y16"/>
  <c r="Z15"/>
  <c r="Z13"/>
  <c r="Z11"/>
  <c r="Y30"/>
  <c r="Z30" s="1"/>
  <c r="Y32"/>
  <c r="Y28"/>
  <c r="Z28" s="1"/>
  <c r="Y24"/>
  <c r="Y21"/>
  <c r="X34" l="1"/>
  <c r="Y34"/>
  <c r="Z24"/>
  <c r="Z21"/>
  <c r="Z32"/>
  <c r="Z10"/>
  <c r="Z34" l="1"/>
</calcChain>
</file>

<file path=xl/sharedStrings.xml><?xml version="1.0" encoding="utf-8"?>
<sst xmlns="http://schemas.openxmlformats.org/spreadsheetml/2006/main" count="191" uniqueCount="56">
  <si>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</si>
  <si>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</si>
  <si>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</si>
  <si>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</si>
  <si>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</si>
  <si>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</si>
  <si>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</si>
  <si>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</si>
  <si>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</si>
  <si>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</si>
  <si>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</si>
  <si>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</si>
  <si>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</si>
  <si>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</si>
  <si>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</si>
  <si>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</si>
  <si>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</si>
  <si>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</si>
  <si>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</si>
  <si>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</si>
  <si>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</si>
  <si>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</si>
  <si>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</si>
  <si>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</si>
  <si>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</si>
  <si>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</si>
  <si>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</si>
  <si>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</si>
  <si>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</si>
  <si>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</si>
  <si>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</si>
  <si>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</si>
  <si>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</si>
  <si>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</si>
  <si>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</si>
  <si>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</si>
  <si>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</si>
  <si>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</si>
  <si>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</si>
  <si>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</si>
  <si>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</si>
  <si>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</si>
  <si>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</si>
  <si>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</si>
  <si>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</si>
  <si>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</si>
  <si>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</si>
  <si>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</si>
  <si>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</si>
  <si>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Физическая культура</t>
  </si>
  <si>
    <t>Всего</t>
  </si>
  <si>
    <t>% исполнения</t>
  </si>
  <si>
    <t xml:space="preserve">Исполнение </t>
  </si>
  <si>
    <t xml:space="preserve">Исполнение расходов по  функциональной классификации расходов  бюджета муниципального образования Зимитицкое сельское поселение Волосовского муниципального района Ленинградской области за  9 месяцев  2019 года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</si>
  <si>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</si>
  <si>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Приложение2 
УТВЕРЖДЕНО:
Решением  совета  депутатов муниципального образования Бегуницкое сельское поселение  
                         от 20.12.2019г.  № 31                                             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</si>
</sst>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3" borderId="2" xfId="0" applyNumberFormat="1" applyFont="1" applyFill="1" applyBorder="1" applyAlignment="1">
      <alignment horizontal="justify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9" fontId="4" fillId="4" borderId="2" xfId="0" applyNumberFormat="1" applyFont="1" applyFill="1" applyBorder="1" applyAlignment="1">
      <alignment horizontal="justify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righ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4" fontId="4" fillId="4" borderId="2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35"/>
  <sheetViews>
    <sheetView showGridLines="0" tabSelected="1" workbookViewId="0">
      <selection activeCell="X12" sqref="X12"/>
    </sheetView>
  </sheetViews>
  <sheetFormatPr defaultRowHeight="10.15" customHeight="1"/>
  <cols>
    <col min="1" max="1" width="66.5703125" customWidth="1"/>
    <col min="2" max="2" width="8" hidden="1"/>
    <col min="3" max="4" width="9.28515625" customWidth="1"/>
    <col min="5" max="23" width="8" hidden="1"/>
    <col min="24" max="24" width="16.85546875" customWidth="1"/>
    <col min="25" max="25" width="15.7109375" customWidth="1"/>
    <col min="26" max="26" width="15.42578125" customWidth="1"/>
    <col min="27" max="51" width="8" hidden="1"/>
  </cols>
  <sheetData>
    <row r="2" spans="1:51" ht="90.75" customHeight="1">
      <c r="C2" s="29" t="s">
        <v>55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51" ht="21" customHeight="1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51" ht="56.25" customHeight="1">
      <c r="A4" s="31" t="s">
        <v>53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</row>
    <row r="5" spans="1:51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2"/>
      <c r="X6" s="2"/>
      <c r="Y6" s="2"/>
      <c r="Z6" s="2" t="s">
        <v>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">
      <c r="A7" s="33" t="s">
        <v>6</v>
      </c>
      <c r="B7" s="32" t="s">
        <v>7</v>
      </c>
      <c r="C7" s="32" t="s">
        <v>8</v>
      </c>
      <c r="D7" s="32" t="s">
        <v>9</v>
      </c>
      <c r="E7" s="32" t="s">
        <v>10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 t="s">
        <v>11</v>
      </c>
      <c r="U7" s="32" t="s">
        <v>12</v>
      </c>
      <c r="V7" s="32" t="s">
        <v>13</v>
      </c>
      <c r="W7" s="33" t="s">
        <v>6</v>
      </c>
      <c r="X7" s="33" t="s">
        <v>1</v>
      </c>
      <c r="Y7" s="34" t="s">
        <v>52</v>
      </c>
      <c r="Z7" s="33" t="s">
        <v>51</v>
      </c>
      <c r="AA7" s="30" t="s">
        <v>2</v>
      </c>
      <c r="AB7" s="30" t="s">
        <v>3</v>
      </c>
      <c r="AC7" s="30" t="s">
        <v>4</v>
      </c>
      <c r="AD7" s="30" t="s">
        <v>5</v>
      </c>
      <c r="AE7" s="30" t="s">
        <v>1</v>
      </c>
      <c r="AF7" s="30" t="s">
        <v>2</v>
      </c>
      <c r="AG7" s="30" t="s">
        <v>3</v>
      </c>
      <c r="AH7" s="30" t="s">
        <v>4</v>
      </c>
      <c r="AI7" s="30" t="s">
        <v>5</v>
      </c>
      <c r="AJ7" s="30" t="s">
        <v>1</v>
      </c>
      <c r="AK7" s="30" t="s">
        <v>2</v>
      </c>
      <c r="AL7" s="30" t="s">
        <v>3</v>
      </c>
      <c r="AM7" s="30" t="s">
        <v>4</v>
      </c>
      <c r="AN7" s="30" t="s">
        <v>5</v>
      </c>
      <c r="AO7" s="28" t="s">
        <v>1</v>
      </c>
      <c r="AP7" s="28" t="s">
        <v>2</v>
      </c>
      <c r="AQ7" s="28" t="s">
        <v>3</v>
      </c>
      <c r="AR7" s="28" t="s">
        <v>4</v>
      </c>
      <c r="AS7" s="28" t="s">
        <v>5</v>
      </c>
      <c r="AT7" s="28" t="s">
        <v>1</v>
      </c>
      <c r="AU7" s="28" t="s">
        <v>2</v>
      </c>
      <c r="AV7" s="28" t="s">
        <v>3</v>
      </c>
      <c r="AW7" s="28" t="s">
        <v>4</v>
      </c>
      <c r="AX7" s="28" t="s">
        <v>5</v>
      </c>
      <c r="AY7" s="30" t="s">
        <v>6</v>
      </c>
    </row>
    <row r="8" spans="1:51" ht="21" customHeight="1">
      <c r="A8" s="33"/>
      <c r="B8" s="32"/>
      <c r="C8" s="32" t="s">
        <v>8</v>
      </c>
      <c r="D8" s="32" t="s">
        <v>9</v>
      </c>
      <c r="E8" s="32"/>
      <c r="F8" s="32" t="s">
        <v>10</v>
      </c>
      <c r="G8" s="32" t="s">
        <v>10</v>
      </c>
      <c r="H8" s="32" t="s">
        <v>10</v>
      </c>
      <c r="I8" s="32" t="s">
        <v>10</v>
      </c>
      <c r="J8" s="32" t="s">
        <v>10</v>
      </c>
      <c r="K8" s="32" t="s">
        <v>10</v>
      </c>
      <c r="L8" s="32" t="s">
        <v>10</v>
      </c>
      <c r="M8" s="32" t="s">
        <v>10</v>
      </c>
      <c r="N8" s="32" t="s">
        <v>10</v>
      </c>
      <c r="O8" s="32" t="s">
        <v>10</v>
      </c>
      <c r="P8" s="32" t="s">
        <v>10</v>
      </c>
      <c r="Q8" s="32" t="s">
        <v>10</v>
      </c>
      <c r="R8" s="32" t="s">
        <v>10</v>
      </c>
      <c r="S8" s="32" t="s">
        <v>10</v>
      </c>
      <c r="T8" s="32"/>
      <c r="U8" s="32"/>
      <c r="V8" s="32"/>
      <c r="W8" s="33"/>
      <c r="X8" s="33"/>
      <c r="Y8" s="35"/>
      <c r="Z8" s="33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30"/>
    </row>
    <row r="9" spans="1:51" ht="1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33.4" customHeight="1">
      <c r="A10" s="17" t="s">
        <v>14</v>
      </c>
      <c r="B10" s="18"/>
      <c r="C10" s="18" t="s">
        <v>15</v>
      </c>
      <c r="D10" s="18" t="s">
        <v>16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7" t="s">
        <v>14</v>
      </c>
      <c r="X10" s="21">
        <f>SUM(X11:X15)</f>
        <v>6287786</v>
      </c>
      <c r="Y10" s="22">
        <f>SUM(Y11:Y15)</f>
        <v>4073737.4200000004</v>
      </c>
      <c r="Z10" s="21">
        <f>Y10/X10*100</f>
        <v>64.788105383993681</v>
      </c>
      <c r="AA10" s="7"/>
      <c r="AB10" s="7">
        <v>3520</v>
      </c>
      <c r="AC10" s="7"/>
      <c r="AD10" s="7">
        <v>378536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>
        <v>5336983.75</v>
      </c>
      <c r="AP10" s="7"/>
      <c r="AQ10" s="7">
        <v>3520</v>
      </c>
      <c r="AR10" s="7"/>
      <c r="AS10" s="7">
        <v>392963.75</v>
      </c>
      <c r="AT10" s="7">
        <v>5361983</v>
      </c>
      <c r="AU10" s="7"/>
      <c r="AV10" s="7">
        <v>3520</v>
      </c>
      <c r="AW10" s="7"/>
      <c r="AX10" s="7">
        <v>407963</v>
      </c>
      <c r="AY10" s="6" t="s">
        <v>14</v>
      </c>
    </row>
    <row r="11" spans="1:51" ht="41.25" customHeight="1">
      <c r="A11" s="8" t="s">
        <v>17</v>
      </c>
      <c r="B11" s="9"/>
      <c r="C11" s="9" t="s">
        <v>15</v>
      </c>
      <c r="D11" s="9" t="s">
        <v>18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8" t="s">
        <v>17</v>
      </c>
      <c r="X11" s="23">
        <v>875000</v>
      </c>
      <c r="Y11" s="24">
        <v>848255.66</v>
      </c>
      <c r="Z11" s="23">
        <f>Y11/X11*100</f>
        <v>96.943504000000004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>
        <v>1100000</v>
      </c>
      <c r="AP11" s="11"/>
      <c r="AQ11" s="11"/>
      <c r="AR11" s="11"/>
      <c r="AS11" s="11"/>
      <c r="AT11" s="11">
        <v>1100000</v>
      </c>
      <c r="AU11" s="11"/>
      <c r="AV11" s="11"/>
      <c r="AW11" s="11"/>
      <c r="AX11" s="11"/>
      <c r="AY11" s="8" t="s">
        <v>17</v>
      </c>
    </row>
    <row r="12" spans="1:51" ht="51.75" customHeight="1">
      <c r="A12" s="8" t="s">
        <v>54</v>
      </c>
      <c r="B12" s="9"/>
      <c r="C12" s="9" t="s">
        <v>15</v>
      </c>
      <c r="D12" s="9" t="s">
        <v>27</v>
      </c>
      <c r="E12" s="8" t="s">
        <v>54</v>
      </c>
      <c r="F12" s="9"/>
      <c r="G12" s="9" t="s">
        <v>15</v>
      </c>
      <c r="H12" s="9" t="s">
        <v>27</v>
      </c>
      <c r="I12" s="8" t="s">
        <v>54</v>
      </c>
      <c r="J12" s="9"/>
      <c r="K12" s="9" t="s">
        <v>15</v>
      </c>
      <c r="L12" s="9" t="s">
        <v>27</v>
      </c>
      <c r="M12" s="8" t="s">
        <v>54</v>
      </c>
      <c r="N12" s="9"/>
      <c r="O12" s="9" t="s">
        <v>15</v>
      </c>
      <c r="P12" s="9" t="s">
        <v>27</v>
      </c>
      <c r="Q12" s="8" t="s">
        <v>54</v>
      </c>
      <c r="R12" s="9"/>
      <c r="S12" s="9" t="s">
        <v>15</v>
      </c>
      <c r="T12" s="9" t="s">
        <v>27</v>
      </c>
      <c r="U12" s="8" t="s">
        <v>54</v>
      </c>
      <c r="V12" s="9"/>
      <c r="W12" s="9" t="s">
        <v>15</v>
      </c>
      <c r="X12" s="27">
        <v>3000</v>
      </c>
      <c r="Y12" s="24">
        <v>0</v>
      </c>
      <c r="Z12" s="23">
        <f>Y12/X12*100</f>
        <v>0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8"/>
    </row>
    <row r="13" spans="1:51" ht="50.25" customHeight="1">
      <c r="A13" s="8" t="s">
        <v>19</v>
      </c>
      <c r="B13" s="9"/>
      <c r="C13" s="9" t="s">
        <v>15</v>
      </c>
      <c r="D13" s="9" t="s">
        <v>20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8" t="s">
        <v>19</v>
      </c>
      <c r="X13" s="23">
        <v>4772520</v>
      </c>
      <c r="Y13" s="24">
        <v>2722038.31</v>
      </c>
      <c r="Z13" s="23">
        <f>Y13/X13*100</f>
        <v>57.035660615356257</v>
      </c>
      <c r="AA13" s="11"/>
      <c r="AB13" s="11">
        <v>3520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3698020</v>
      </c>
      <c r="AP13" s="11"/>
      <c r="AQ13" s="11">
        <v>3520</v>
      </c>
      <c r="AR13" s="11"/>
      <c r="AS13" s="11"/>
      <c r="AT13" s="11">
        <v>3708020</v>
      </c>
      <c r="AU13" s="11"/>
      <c r="AV13" s="11">
        <v>3520</v>
      </c>
      <c r="AW13" s="11"/>
      <c r="AX13" s="11"/>
      <c r="AY13" s="8" t="s">
        <v>19</v>
      </c>
    </row>
    <row r="14" spans="1:51" ht="16.7" customHeight="1">
      <c r="A14" s="8" t="s">
        <v>21</v>
      </c>
      <c r="B14" s="9"/>
      <c r="C14" s="9" t="s">
        <v>15</v>
      </c>
      <c r="D14" s="9" t="s">
        <v>22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8" t="s">
        <v>21</v>
      </c>
      <c r="X14" s="23">
        <v>10000</v>
      </c>
      <c r="Y14" s="24">
        <v>0</v>
      </c>
      <c r="Z14" s="23">
        <v>0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>
        <v>10000</v>
      </c>
      <c r="AP14" s="11"/>
      <c r="AQ14" s="11"/>
      <c r="AR14" s="11"/>
      <c r="AS14" s="11"/>
      <c r="AT14" s="11">
        <v>10000</v>
      </c>
      <c r="AU14" s="11"/>
      <c r="AV14" s="11"/>
      <c r="AW14" s="11"/>
      <c r="AX14" s="11"/>
      <c r="AY14" s="8" t="s">
        <v>21</v>
      </c>
    </row>
    <row r="15" spans="1:51" ht="24.75" customHeight="1">
      <c r="A15" s="8" t="s">
        <v>23</v>
      </c>
      <c r="B15" s="9"/>
      <c r="C15" s="9" t="s">
        <v>15</v>
      </c>
      <c r="D15" s="9" t="s">
        <v>24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8" t="s">
        <v>23</v>
      </c>
      <c r="X15" s="23">
        <v>627266</v>
      </c>
      <c r="Y15" s="24">
        <v>503443.45</v>
      </c>
      <c r="Z15" s="23">
        <f>Y15/X15*100</f>
        <v>80.259961483644901</v>
      </c>
      <c r="AA15" s="11"/>
      <c r="AB15" s="11"/>
      <c r="AC15" s="11"/>
      <c r="AD15" s="11">
        <v>378536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>
        <v>528963.75</v>
      </c>
      <c r="AP15" s="11"/>
      <c r="AQ15" s="11"/>
      <c r="AR15" s="11"/>
      <c r="AS15" s="11">
        <v>392963.75</v>
      </c>
      <c r="AT15" s="11">
        <v>543963</v>
      </c>
      <c r="AU15" s="11"/>
      <c r="AV15" s="11"/>
      <c r="AW15" s="11"/>
      <c r="AX15" s="11">
        <v>407963</v>
      </c>
      <c r="AY15" s="8" t="s">
        <v>23</v>
      </c>
    </row>
    <row r="16" spans="1:51" ht="16.7" customHeight="1">
      <c r="A16" s="17" t="s">
        <v>25</v>
      </c>
      <c r="B16" s="18"/>
      <c r="C16" s="18" t="s">
        <v>18</v>
      </c>
      <c r="D16" s="18" t="s">
        <v>16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17" t="s">
        <v>25</v>
      </c>
      <c r="X16" s="21">
        <v>143200</v>
      </c>
      <c r="Y16" s="22">
        <f>Y17</f>
        <v>99154.53</v>
      </c>
      <c r="Z16" s="21">
        <f>Y16/X16*100</f>
        <v>69.241990223463688</v>
      </c>
      <c r="AA16" s="7">
        <v>143200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>
        <v>144800</v>
      </c>
      <c r="AP16" s="7">
        <v>144800</v>
      </c>
      <c r="AQ16" s="7"/>
      <c r="AR16" s="7"/>
      <c r="AS16" s="7"/>
      <c r="AT16" s="7">
        <v>149800</v>
      </c>
      <c r="AU16" s="7">
        <v>149800</v>
      </c>
      <c r="AV16" s="7"/>
      <c r="AW16" s="7"/>
      <c r="AX16" s="7"/>
      <c r="AY16" s="6" t="s">
        <v>25</v>
      </c>
    </row>
    <row r="17" spans="1:51" ht="25.5" customHeight="1">
      <c r="A17" s="8" t="s">
        <v>26</v>
      </c>
      <c r="B17" s="9"/>
      <c r="C17" s="9" t="s">
        <v>18</v>
      </c>
      <c r="D17" s="9" t="s">
        <v>27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8" t="s">
        <v>26</v>
      </c>
      <c r="X17" s="23">
        <v>143200</v>
      </c>
      <c r="Y17" s="24">
        <v>99154.53</v>
      </c>
      <c r="Z17" s="23">
        <f>Y17/X17*100</f>
        <v>69.241990223463688</v>
      </c>
      <c r="AA17" s="11">
        <v>143200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>
        <v>144800</v>
      </c>
      <c r="AP17" s="11">
        <v>144800</v>
      </c>
      <c r="AQ17" s="11"/>
      <c r="AR17" s="11"/>
      <c r="AS17" s="11"/>
      <c r="AT17" s="11">
        <v>149800</v>
      </c>
      <c r="AU17" s="11">
        <v>149800</v>
      </c>
      <c r="AV17" s="11"/>
      <c r="AW17" s="11"/>
      <c r="AX17" s="11"/>
      <c r="AY17" s="8" t="s">
        <v>26</v>
      </c>
    </row>
    <row r="18" spans="1:51" ht="42" customHeight="1">
      <c r="A18" s="20" t="s">
        <v>28</v>
      </c>
      <c r="B18" s="18"/>
      <c r="C18" s="18" t="s">
        <v>27</v>
      </c>
      <c r="D18" s="18" t="s">
        <v>16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7" t="s">
        <v>28</v>
      </c>
      <c r="X18" s="21">
        <f>X19+X20</f>
        <v>80000</v>
      </c>
      <c r="Y18" s="22">
        <f>Y19+Y20</f>
        <v>61860</v>
      </c>
      <c r="Z18" s="21">
        <v>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>
        <v>35000</v>
      </c>
      <c r="AP18" s="7"/>
      <c r="AQ18" s="7"/>
      <c r="AR18" s="7"/>
      <c r="AS18" s="7"/>
      <c r="AT18" s="7">
        <v>35000</v>
      </c>
      <c r="AU18" s="7"/>
      <c r="AV18" s="7"/>
      <c r="AW18" s="7"/>
      <c r="AX18" s="7"/>
      <c r="AY18" s="6" t="s">
        <v>28</v>
      </c>
    </row>
    <row r="19" spans="1:51" ht="41.25" customHeight="1">
      <c r="A19" s="8" t="s">
        <v>29</v>
      </c>
      <c r="B19" s="9"/>
      <c r="C19" s="9" t="s">
        <v>27</v>
      </c>
      <c r="D19" s="9" t="s">
        <v>30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8" t="s">
        <v>29</v>
      </c>
      <c r="X19" s="23">
        <v>77000</v>
      </c>
      <c r="Y19" s="24">
        <v>59610</v>
      </c>
      <c r="Z19" s="23">
        <v>0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>
        <v>32000</v>
      </c>
      <c r="AP19" s="11"/>
      <c r="AQ19" s="11"/>
      <c r="AR19" s="11"/>
      <c r="AS19" s="11"/>
      <c r="AT19" s="11">
        <v>32000</v>
      </c>
      <c r="AU19" s="11"/>
      <c r="AV19" s="11"/>
      <c r="AW19" s="11"/>
      <c r="AX19" s="11"/>
      <c r="AY19" s="8" t="s">
        <v>29</v>
      </c>
    </row>
    <row r="20" spans="1:51" ht="50.1" customHeight="1">
      <c r="A20" s="8" t="s">
        <v>31</v>
      </c>
      <c r="B20" s="9"/>
      <c r="C20" s="9" t="s">
        <v>27</v>
      </c>
      <c r="D20" s="9" t="s">
        <v>32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8" t="s">
        <v>31</v>
      </c>
      <c r="X20" s="23">
        <v>3000</v>
      </c>
      <c r="Y20" s="24">
        <v>2250</v>
      </c>
      <c r="Z20" s="23">
        <v>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>
        <v>3000</v>
      </c>
      <c r="AP20" s="11"/>
      <c r="AQ20" s="11"/>
      <c r="AR20" s="11"/>
      <c r="AS20" s="11"/>
      <c r="AT20" s="11">
        <v>3000</v>
      </c>
      <c r="AU20" s="11"/>
      <c r="AV20" s="11"/>
      <c r="AW20" s="11"/>
      <c r="AX20" s="11"/>
      <c r="AY20" s="8" t="s">
        <v>31</v>
      </c>
    </row>
    <row r="21" spans="1:51" ht="16.7" customHeight="1">
      <c r="A21" s="17" t="s">
        <v>33</v>
      </c>
      <c r="B21" s="18"/>
      <c r="C21" s="18" t="s">
        <v>20</v>
      </c>
      <c r="D21" s="18" t="s">
        <v>16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17" t="s">
        <v>33</v>
      </c>
      <c r="X21" s="21">
        <f>X22+X23</f>
        <v>3949478.35</v>
      </c>
      <c r="Y21" s="22">
        <f>SUM(Y22:Y23)</f>
        <v>2539925.35</v>
      </c>
      <c r="Z21" s="21">
        <f t="shared" ref="Z21:Z27" si="0">Y21/X21*100</f>
        <v>64.310400638099466</v>
      </c>
      <c r="AA21" s="7"/>
      <c r="AB21" s="7">
        <v>1186400</v>
      </c>
      <c r="AC21" s="7">
        <v>118500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>
        <v>949140</v>
      </c>
      <c r="AP21" s="7"/>
      <c r="AQ21" s="7">
        <v>157600</v>
      </c>
      <c r="AR21" s="7">
        <v>123640</v>
      </c>
      <c r="AS21" s="7"/>
      <c r="AT21" s="7">
        <v>975580</v>
      </c>
      <c r="AU21" s="7"/>
      <c r="AV21" s="7">
        <v>157600</v>
      </c>
      <c r="AW21" s="7">
        <v>128590</v>
      </c>
      <c r="AX21" s="7"/>
      <c r="AY21" s="6" t="s">
        <v>33</v>
      </c>
    </row>
    <row r="22" spans="1:51" ht="23.25" customHeight="1">
      <c r="A22" s="8" t="s">
        <v>34</v>
      </c>
      <c r="B22" s="9"/>
      <c r="C22" s="9" t="s">
        <v>20</v>
      </c>
      <c r="D22" s="9" t="s">
        <v>30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8" t="s">
        <v>34</v>
      </c>
      <c r="X22" s="23">
        <v>3547478.35</v>
      </c>
      <c r="Y22" s="24">
        <v>2377925.35</v>
      </c>
      <c r="Z22" s="23">
        <f t="shared" si="0"/>
        <v>67.031426703421602</v>
      </c>
      <c r="AA22" s="11"/>
      <c r="AB22" s="11">
        <v>1186400</v>
      </c>
      <c r="AC22" s="11">
        <v>118500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>
        <v>949140</v>
      </c>
      <c r="AP22" s="11"/>
      <c r="AQ22" s="11">
        <v>157600</v>
      </c>
      <c r="AR22" s="11">
        <v>123640</v>
      </c>
      <c r="AS22" s="11"/>
      <c r="AT22" s="11">
        <v>975580</v>
      </c>
      <c r="AU22" s="11"/>
      <c r="AV22" s="11">
        <v>157600</v>
      </c>
      <c r="AW22" s="11">
        <v>128590</v>
      </c>
      <c r="AX22" s="11"/>
      <c r="AY22" s="8" t="s">
        <v>34</v>
      </c>
    </row>
    <row r="23" spans="1:51" ht="33.4" customHeight="1">
      <c r="A23" s="8" t="s">
        <v>35</v>
      </c>
      <c r="B23" s="9"/>
      <c r="C23" s="9" t="s">
        <v>20</v>
      </c>
      <c r="D23" s="9" t="s">
        <v>36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8" t="s">
        <v>35</v>
      </c>
      <c r="X23" s="23">
        <v>402000</v>
      </c>
      <c r="Y23" s="24">
        <v>162000</v>
      </c>
      <c r="Z23" s="23">
        <f t="shared" si="0"/>
        <v>40.298507462686565</v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8" t="s">
        <v>35</v>
      </c>
    </row>
    <row r="24" spans="1:51" ht="27.75" customHeight="1">
      <c r="A24" s="17" t="s">
        <v>37</v>
      </c>
      <c r="B24" s="18"/>
      <c r="C24" s="18" t="s">
        <v>38</v>
      </c>
      <c r="D24" s="18" t="s">
        <v>16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  <c r="W24" s="17" t="s">
        <v>37</v>
      </c>
      <c r="X24" s="21">
        <f>X25+X26+X27</f>
        <v>3287969</v>
      </c>
      <c r="Y24" s="22">
        <f>SUM(Y25:Y27)</f>
        <v>1716003.63</v>
      </c>
      <c r="Z24" s="21">
        <f t="shared" si="0"/>
        <v>52.190383485975687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>
        <v>1857000</v>
      </c>
      <c r="AP24" s="7"/>
      <c r="AQ24" s="7"/>
      <c r="AR24" s="7"/>
      <c r="AS24" s="7"/>
      <c r="AT24" s="7">
        <v>1905000</v>
      </c>
      <c r="AU24" s="7"/>
      <c r="AV24" s="7"/>
      <c r="AW24" s="7"/>
      <c r="AX24" s="7"/>
      <c r="AY24" s="6" t="s">
        <v>37</v>
      </c>
    </row>
    <row r="25" spans="1:51" ht="16.7" customHeight="1">
      <c r="A25" s="8" t="s">
        <v>39</v>
      </c>
      <c r="B25" s="9"/>
      <c r="C25" s="9" t="s">
        <v>38</v>
      </c>
      <c r="D25" s="9" t="s">
        <v>15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8" t="s">
        <v>39</v>
      </c>
      <c r="X25" s="23">
        <v>300000</v>
      </c>
      <c r="Y25" s="24">
        <v>197879.04000000001</v>
      </c>
      <c r="Z25" s="23">
        <f t="shared" si="0"/>
        <v>65.959679999999992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>
        <v>300000</v>
      </c>
      <c r="AP25" s="11"/>
      <c r="AQ25" s="11"/>
      <c r="AR25" s="11"/>
      <c r="AS25" s="11"/>
      <c r="AT25" s="11">
        <v>300000</v>
      </c>
      <c r="AU25" s="11"/>
      <c r="AV25" s="11"/>
      <c r="AW25" s="11"/>
      <c r="AX25" s="11"/>
      <c r="AY25" s="8" t="s">
        <v>39</v>
      </c>
    </row>
    <row r="26" spans="1:51" ht="16.7" customHeight="1">
      <c r="A26" s="8" t="s">
        <v>40</v>
      </c>
      <c r="B26" s="9"/>
      <c r="C26" s="9" t="s">
        <v>38</v>
      </c>
      <c r="D26" s="9" t="s">
        <v>18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8" t="s">
        <v>40</v>
      </c>
      <c r="X26" s="23">
        <v>1038500</v>
      </c>
      <c r="Y26" s="24">
        <v>168144.59</v>
      </c>
      <c r="Z26" s="23">
        <f t="shared" si="0"/>
        <v>16.191101588830044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>
        <v>145000</v>
      </c>
      <c r="AP26" s="11"/>
      <c r="AQ26" s="11"/>
      <c r="AR26" s="11"/>
      <c r="AS26" s="11"/>
      <c r="AT26" s="11">
        <v>158000</v>
      </c>
      <c r="AU26" s="11"/>
      <c r="AV26" s="11"/>
      <c r="AW26" s="11"/>
      <c r="AX26" s="11"/>
      <c r="AY26" s="8" t="s">
        <v>40</v>
      </c>
    </row>
    <row r="27" spans="1:51" ht="16.7" customHeight="1">
      <c r="A27" s="8" t="s">
        <v>41</v>
      </c>
      <c r="B27" s="9"/>
      <c r="C27" s="9" t="s">
        <v>38</v>
      </c>
      <c r="D27" s="9" t="s">
        <v>27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8" t="s">
        <v>41</v>
      </c>
      <c r="X27" s="23">
        <v>1949469</v>
      </c>
      <c r="Y27" s="24">
        <v>1349980</v>
      </c>
      <c r="Z27" s="23">
        <f t="shared" si="0"/>
        <v>69.248600516345732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>
        <v>1412000</v>
      </c>
      <c r="AP27" s="11"/>
      <c r="AQ27" s="11"/>
      <c r="AR27" s="11"/>
      <c r="AS27" s="11"/>
      <c r="AT27" s="11">
        <v>1447000</v>
      </c>
      <c r="AU27" s="11"/>
      <c r="AV27" s="11"/>
      <c r="AW27" s="11"/>
      <c r="AX27" s="11"/>
      <c r="AY27" s="8" t="s">
        <v>41</v>
      </c>
    </row>
    <row r="28" spans="1:51" ht="16.7" customHeight="1">
      <c r="A28" s="17" t="s">
        <v>42</v>
      </c>
      <c r="B28" s="18"/>
      <c r="C28" s="18" t="s">
        <v>43</v>
      </c>
      <c r="D28" s="18" t="s">
        <v>16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7" t="s">
        <v>42</v>
      </c>
      <c r="X28" s="21">
        <f>X29</f>
        <v>4712872.71</v>
      </c>
      <c r="Y28" s="22">
        <f>SUM(Y29)</f>
        <v>3197593.76</v>
      </c>
      <c r="Z28" s="21">
        <f t="shared" ref="Z28:Z34" si="1">Y28/X28*100</f>
        <v>67.848082406622012</v>
      </c>
      <c r="AA28" s="7"/>
      <c r="AB28" s="7">
        <v>715600</v>
      </c>
      <c r="AC28" s="7">
        <v>48888.71</v>
      </c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>
        <v>4417543.96</v>
      </c>
      <c r="AP28" s="7"/>
      <c r="AQ28" s="7">
        <v>715600</v>
      </c>
      <c r="AR28" s="7">
        <v>48888.71</v>
      </c>
      <c r="AS28" s="7"/>
      <c r="AT28" s="7">
        <v>4422850.71</v>
      </c>
      <c r="AU28" s="7"/>
      <c r="AV28" s="7">
        <v>715600</v>
      </c>
      <c r="AW28" s="7">
        <v>48888.71</v>
      </c>
      <c r="AX28" s="7"/>
      <c r="AY28" s="6" t="s">
        <v>42</v>
      </c>
    </row>
    <row r="29" spans="1:51" ht="16.7" customHeight="1">
      <c r="A29" s="8" t="s">
        <v>44</v>
      </c>
      <c r="B29" s="9"/>
      <c r="C29" s="9" t="s">
        <v>43</v>
      </c>
      <c r="D29" s="9" t="s">
        <v>15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8" t="s">
        <v>44</v>
      </c>
      <c r="X29" s="23">
        <v>4712872.71</v>
      </c>
      <c r="Y29" s="24">
        <v>3197593.76</v>
      </c>
      <c r="Z29" s="23">
        <f t="shared" si="1"/>
        <v>67.848082406622012</v>
      </c>
      <c r="AA29" s="11"/>
      <c r="AB29" s="11">
        <v>715600</v>
      </c>
      <c r="AC29" s="11">
        <v>48888.71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>
        <v>4417543.96</v>
      </c>
      <c r="AP29" s="11"/>
      <c r="AQ29" s="11">
        <v>715600</v>
      </c>
      <c r="AR29" s="11">
        <v>48888.71</v>
      </c>
      <c r="AS29" s="11"/>
      <c r="AT29" s="11">
        <v>4422850.71</v>
      </c>
      <c r="AU29" s="11"/>
      <c r="AV29" s="11">
        <v>715600</v>
      </c>
      <c r="AW29" s="11">
        <v>48888.71</v>
      </c>
      <c r="AX29" s="11"/>
      <c r="AY29" s="8" t="s">
        <v>44</v>
      </c>
    </row>
    <row r="30" spans="1:51" ht="16.7" customHeight="1">
      <c r="A30" s="17" t="s">
        <v>45</v>
      </c>
      <c r="B30" s="18"/>
      <c r="C30" s="18" t="s">
        <v>46</v>
      </c>
      <c r="D30" s="18" t="s">
        <v>16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  <c r="W30" s="17" t="s">
        <v>45</v>
      </c>
      <c r="X30" s="21">
        <f>X31</f>
        <v>453100</v>
      </c>
      <c r="Y30" s="22">
        <f>Y31</f>
        <v>345837</v>
      </c>
      <c r="Z30" s="21">
        <f t="shared" si="1"/>
        <v>76.326859412933118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>
        <v>565000</v>
      </c>
      <c r="AP30" s="7"/>
      <c r="AQ30" s="7"/>
      <c r="AR30" s="7"/>
      <c r="AS30" s="7"/>
      <c r="AT30" s="7">
        <v>565000</v>
      </c>
      <c r="AU30" s="7"/>
      <c r="AV30" s="7"/>
      <c r="AW30" s="7"/>
      <c r="AX30" s="7"/>
      <c r="AY30" s="6" t="s">
        <v>45</v>
      </c>
    </row>
    <row r="31" spans="1:51" ht="16.7" customHeight="1">
      <c r="A31" s="8" t="s">
        <v>47</v>
      </c>
      <c r="B31" s="9"/>
      <c r="C31" s="9" t="s">
        <v>46</v>
      </c>
      <c r="D31" s="9" t="s">
        <v>15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8" t="s">
        <v>47</v>
      </c>
      <c r="X31" s="23">
        <v>453100</v>
      </c>
      <c r="Y31" s="24">
        <v>345837</v>
      </c>
      <c r="Z31" s="23">
        <f t="shared" si="1"/>
        <v>76.326859412933118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>
        <v>565000</v>
      </c>
      <c r="AP31" s="11"/>
      <c r="AQ31" s="11"/>
      <c r="AR31" s="11"/>
      <c r="AS31" s="11"/>
      <c r="AT31" s="11">
        <v>565000</v>
      </c>
      <c r="AU31" s="11"/>
      <c r="AV31" s="11"/>
      <c r="AW31" s="11"/>
      <c r="AX31" s="11"/>
      <c r="AY31" s="8" t="s">
        <v>47</v>
      </c>
    </row>
    <row r="32" spans="1:51" ht="16.7" customHeight="1">
      <c r="A32" s="17" t="s">
        <v>48</v>
      </c>
      <c r="B32" s="18"/>
      <c r="C32" s="18" t="s">
        <v>22</v>
      </c>
      <c r="D32" s="18" t="s">
        <v>16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/>
      <c r="W32" s="17" t="s">
        <v>48</v>
      </c>
      <c r="X32" s="21">
        <f>X33</f>
        <v>452000</v>
      </c>
      <c r="Y32" s="22">
        <f>Y33</f>
        <v>308176.40000000002</v>
      </c>
      <c r="Z32" s="21">
        <f t="shared" si="1"/>
        <v>68.180619469026553</v>
      </c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>
        <v>420000</v>
      </c>
      <c r="AP32" s="7"/>
      <c r="AQ32" s="7"/>
      <c r="AR32" s="7"/>
      <c r="AS32" s="7"/>
      <c r="AT32" s="7">
        <v>430000</v>
      </c>
      <c r="AU32" s="7"/>
      <c r="AV32" s="7"/>
      <c r="AW32" s="7"/>
      <c r="AX32" s="7"/>
      <c r="AY32" s="6" t="s">
        <v>48</v>
      </c>
    </row>
    <row r="33" spans="1:51" ht="16.7" customHeight="1">
      <c r="A33" s="8" t="s">
        <v>49</v>
      </c>
      <c r="B33" s="9"/>
      <c r="C33" s="9" t="s">
        <v>22</v>
      </c>
      <c r="D33" s="9" t="s">
        <v>15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8" t="s">
        <v>49</v>
      </c>
      <c r="X33" s="23">
        <v>452000</v>
      </c>
      <c r="Y33" s="24">
        <v>308176.40000000002</v>
      </c>
      <c r="Z33" s="23">
        <f t="shared" si="1"/>
        <v>68.180619469026553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>
        <v>420000</v>
      </c>
      <c r="AP33" s="11"/>
      <c r="AQ33" s="11"/>
      <c r="AR33" s="11"/>
      <c r="AS33" s="11"/>
      <c r="AT33" s="11">
        <v>430000</v>
      </c>
      <c r="AU33" s="11"/>
      <c r="AV33" s="11"/>
      <c r="AW33" s="11"/>
      <c r="AX33" s="11"/>
      <c r="AY33" s="8" t="s">
        <v>49</v>
      </c>
    </row>
    <row r="34" spans="1:51" ht="16.7" customHeight="1">
      <c r="A34" s="13" t="s">
        <v>50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5"/>
      <c r="W34" s="13" t="s">
        <v>50</v>
      </c>
      <c r="X34" s="25">
        <f>X32+X30+X28+X24+X21+X18+X16+X10</f>
        <v>19366406.060000002</v>
      </c>
      <c r="Y34" s="26">
        <f>Y32+Y30+Y28+Y24+Y21+Y18+Y16+Y10</f>
        <v>12342288.09</v>
      </c>
      <c r="Z34" s="25">
        <f t="shared" si="1"/>
        <v>63.730400218614434</v>
      </c>
      <c r="AA34" s="7">
        <v>143200</v>
      </c>
      <c r="AB34" s="7">
        <v>1905520</v>
      </c>
      <c r="AC34" s="7">
        <v>167388.71</v>
      </c>
      <c r="AD34" s="7">
        <v>378536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>
        <v>14083648.710000001</v>
      </c>
      <c r="AP34" s="7">
        <v>144800</v>
      </c>
      <c r="AQ34" s="7">
        <v>876720</v>
      </c>
      <c r="AR34" s="7">
        <v>172528.71</v>
      </c>
      <c r="AS34" s="7">
        <v>392963.75</v>
      </c>
      <c r="AT34" s="7">
        <v>14568398.710000001</v>
      </c>
      <c r="AU34" s="7">
        <v>149800</v>
      </c>
      <c r="AV34" s="7">
        <v>876720</v>
      </c>
      <c r="AW34" s="7">
        <v>177478.71</v>
      </c>
      <c r="AX34" s="7">
        <v>407963</v>
      </c>
      <c r="AY34" s="12" t="s">
        <v>50</v>
      </c>
    </row>
    <row r="35" spans="1:51" ht="15"/>
  </sheetData>
  <mergeCells count="39">
    <mergeCell ref="A7:A8"/>
    <mergeCell ref="W7:W8"/>
    <mergeCell ref="Z7:Z8"/>
    <mergeCell ref="AY7:AY8"/>
    <mergeCell ref="AE7:AE8"/>
    <mergeCell ref="AH7:AH8"/>
    <mergeCell ref="AI7:AI8"/>
    <mergeCell ref="AJ7:AJ8"/>
    <mergeCell ref="AG7:AG8"/>
    <mergeCell ref="AD7:AD8"/>
    <mergeCell ref="AC7:AC8"/>
    <mergeCell ref="AB7:AB8"/>
    <mergeCell ref="AA7:AA8"/>
    <mergeCell ref="AF7:AF8"/>
    <mergeCell ref="AK7:AK8"/>
    <mergeCell ref="AL7:AL8"/>
    <mergeCell ref="AT7:AT8"/>
    <mergeCell ref="V7:V8"/>
    <mergeCell ref="AO7:AO8"/>
    <mergeCell ref="U7:U8"/>
    <mergeCell ref="B7:B8"/>
    <mergeCell ref="T7:T8"/>
    <mergeCell ref="E7:S8"/>
    <mergeCell ref="AU7:AU8"/>
    <mergeCell ref="AP7:AP8"/>
    <mergeCell ref="C2:Z2"/>
    <mergeCell ref="AM7:AM8"/>
    <mergeCell ref="AN7:AN8"/>
    <mergeCell ref="AR7:AR8"/>
    <mergeCell ref="A4:AY4"/>
    <mergeCell ref="D7:D8"/>
    <mergeCell ref="C7:C8"/>
    <mergeCell ref="AW7:AW8"/>
    <mergeCell ref="AV7:AV8"/>
    <mergeCell ref="AQ7:AQ8"/>
    <mergeCell ref="AX7:AX8"/>
    <mergeCell ref="AS7:AS8"/>
    <mergeCell ref="X7:X8"/>
    <mergeCell ref="Y7:Y8"/>
  </mergeCells>
  <pageMargins left="0.78740157480314965" right="0.39370078740157483" top="0.59055118110236227" bottom="0.59055118110236227" header="0.39370078740157483" footer="0.3937007874015748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rep:2.47.0.230</dc:description>
  <cp:lastModifiedBy>natalya</cp:lastModifiedBy>
  <cp:lastPrinted>2019-12-24T06:41:54Z</cp:lastPrinted>
  <dcterms:created xsi:type="dcterms:W3CDTF">2019-01-30T10:48:55Z</dcterms:created>
  <dcterms:modified xsi:type="dcterms:W3CDTF">2019-12-24T06:41:59Z</dcterms:modified>
</cp:coreProperties>
</file>