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8455" windowHeight="13230"/>
  </bookViews>
  <sheets>
    <sheet name="1-й год" sheetId="1" r:id="rId1"/>
  </sheets>
  <definedNames>
    <definedName name="_xlnm.Print_Titles" localSheetId="0">'1-й год'!$8:$8</definedName>
  </definedNames>
  <calcPr calcId="125725"/>
</workbook>
</file>

<file path=xl/calcChain.xml><?xml version="1.0" encoding="utf-8"?>
<calcChain xmlns="http://schemas.openxmlformats.org/spreadsheetml/2006/main">
  <c r="AA144" i="1"/>
  <c r="AA138"/>
  <c r="AA139"/>
  <c r="AA140"/>
  <c r="AA134"/>
  <c r="AA135"/>
  <c r="AA136"/>
  <c r="AA132"/>
  <c r="AA117"/>
  <c r="AA116" s="1"/>
  <c r="AA130"/>
  <c r="AA128"/>
  <c r="AA124"/>
  <c r="AA120"/>
  <c r="AA118"/>
  <c r="AA104"/>
  <c r="AA102"/>
  <c r="AA94"/>
  <c r="AA78" s="1"/>
  <c r="AA100"/>
  <c r="AA98"/>
  <c r="AA95"/>
  <c r="AA85"/>
  <c r="AA86"/>
  <c r="AA79"/>
  <c r="AA82"/>
  <c r="AA80"/>
  <c r="AA61"/>
  <c r="AA71"/>
  <c r="AA72"/>
  <c r="AA76"/>
  <c r="AA62"/>
  <c r="AA65"/>
  <c r="AA52"/>
  <c r="AA53"/>
  <c r="AA56"/>
  <c r="AA54"/>
  <c r="AA47"/>
  <c r="AA43"/>
  <c r="AA28"/>
  <c r="AA41"/>
  <c r="AA39"/>
  <c r="AA37"/>
  <c r="AA35"/>
  <c r="AA33"/>
  <c r="AA31"/>
  <c r="AA29"/>
  <c r="AA19"/>
  <c r="AA10"/>
  <c r="AA88"/>
  <c r="AA48"/>
  <c r="AA49"/>
  <c r="AA17"/>
  <c r="AA11"/>
  <c r="AA16" l="1"/>
  <c r="AA9" s="1"/>
</calcChain>
</file>

<file path=xl/sharedStrings.xml><?xml version="1.0" encoding="utf-8"?>
<sst xmlns="http://schemas.openxmlformats.org/spreadsheetml/2006/main" count="1047" uniqueCount="233">
  <si>
    <t xml:space="preserve"> (руб.)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</si>
  <si>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</si>
  <si>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</si>
  <si>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</si>
  <si>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</si>
  <si>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</si>
  <si>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</si>
  <si>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</si>
  <si>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</si>
  <si>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</si>
  <si>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</si>
  <si>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</si>
  <si>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</si>
  <si>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</si>
  <si>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</si>
  <si>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</si>
  <si>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</si>
  <si>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003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</si>
  <si>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</si>
  <si>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</si>
  <si>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</si>
  <si>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</si>
  <si>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</si>
  <si>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выплаты по оплате труда главы муниципального образования (администрации)</t>
  </si>
  <si>
    <t>52.4.01.00130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</si>
  <si>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</si>
  <si>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</si>
  <si>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</si>
  <si>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</si>
  <si>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выполнения полномочий и функций органов местного самоуправления</t>
  </si>
  <si>
    <t>52.4.03.00150</t>
  </si>
  <si>
    <t>Закупка товаров, работ и услуг для обеспечения государственных (муниципальных) нужд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</si>
  <si>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</si>
  <si>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</si>
  <si>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</si>
  <si>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по оплате труда работников исполнительных органов местного самоуправления</t>
  </si>
  <si>
    <t>52.4.02.00140</t>
  </si>
  <si>
    <t>Обеспечение выполнения полномочий и функций администрации</t>
  </si>
  <si>
    <t>52.4.02.00150</t>
  </si>
  <si>
    <t>Иные бюджетные ассигнования</t>
  </si>
  <si>
    <t>800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</si>
  <si>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</si>
  <si>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52.4.02.71340</t>
  </si>
  <si>
    <t>Резервные фонды</t>
  </si>
  <si>
    <t>11</t>
  </si>
  <si>
    <t>Резервный фонд администрации муниципального образования</t>
  </si>
  <si>
    <t>91.9.01.07000</t>
  </si>
  <si>
    <t>Другие общегосударственные вопросы</t>
  </si>
  <si>
    <t>13</t>
  </si>
  <si>
    <t>Обеспечение кадровой подготовки специалистов органов местного самоуправления для выполнения обязательств муниципальных образований</t>
  </si>
  <si>
    <t>52.1.02.09040</t>
  </si>
  <si>
    <t>Приобретение товаров, работ, услуг в целях обеспечения текущего функционирования Интернет-сайтов, информационных систем</t>
  </si>
  <si>
    <t>52.2.02.09080</t>
  </si>
  <si>
    <t>Мероприятия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</t>
  </si>
  <si>
    <t>52.3.27.09020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</si>
  <si>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</t>
  </si>
  <si>
    <t>52.4.02.08220</t>
  </si>
  <si>
    <t>Межбюджетные трансферты</t>
  </si>
  <si>
    <t>500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</si>
  <si>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</t>
  </si>
  <si>
    <t>52.4.02.08230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</si>
  <si>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</t>
  </si>
  <si>
    <t>52.4.02.08240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</si>
  <si>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</t>
  </si>
  <si>
    <t>52.4.02.08250</t>
  </si>
  <si>
    <t>Выплаты и взносы по обязательствам муниципального образования для выполнения других обязательств муниципальных образований</t>
  </si>
  <si>
    <t>52.4.02.09050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</si>
  <si>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</t>
  </si>
  <si>
    <t>52.4.03.08280</t>
  </si>
  <si>
    <t>Мероприятия по текущему ремонту объектов муниципальной собственности</t>
  </si>
  <si>
    <t>52.4.14.03110</t>
  </si>
  <si>
    <t>НАЦИОНАЛЬНАЯ ОБОРОНА</t>
  </si>
  <si>
    <t>Мобилизационная и вневойсковая подготовка</t>
  </si>
  <si>
    <t>Расходы на осуществление первичного воинского учета на территориях, где отсутствуют военные комиссариаты</t>
  </si>
  <si>
    <t>52.4.02.51180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</si>
  <si>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</si>
  <si>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</si>
  <si>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</si>
  <si>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 на территории муниципального образования</t>
  </si>
  <si>
    <t>20.4.34.02180</t>
  </si>
  <si>
    <t>Мероприятия по обеспечению первичных мер пожарной безопасности в границах населенных пунктов поселения</t>
  </si>
  <si>
    <t>20.4.38.02170</t>
  </si>
  <si>
    <t>Выполнение других обязательств муниципальных образований по решению общегосударственных вопросов</t>
  </si>
  <si>
    <t>91.9.01.09060</t>
  </si>
  <si>
    <t>НАЦИОНАЛЬНАЯ ЭКОНОМИКА</t>
  </si>
  <si>
    <t>Дорожное хозяйство (дорожные фонды)</t>
  </si>
  <si>
    <t>Мероприятия по текущему ремонту дорог общего пользования муниципального значения и сооружений на них</t>
  </si>
  <si>
    <t>20.1.05.03150</t>
  </si>
  <si>
    <t>Мероприятия по содержанию дорог общего пользования муниципального значения и сооружений на них</t>
  </si>
  <si>
    <t>20.1.05.03160</t>
  </si>
  <si>
    <t>Капитальный ремонт и ремонт автомобильных дорог общего пользования местного значения муниципального образования</t>
  </si>
  <si>
    <t>20.1.05.S0140</t>
  </si>
  <si>
    <t>Мероприятия по реализации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</si>
  <si>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20.1.05.S4770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</si>
  <si>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</si>
  <si>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</si>
  <si>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</si>
  <si>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52.3.27.03400</t>
  </si>
  <si>
    <t>ЖИЛИЩНО-КОММУНАЛЬНОЕ ХОЗЯЙСТВО</t>
  </si>
  <si>
    <t>05</t>
  </si>
  <si>
    <t>Жилищное хозяйство</t>
  </si>
  <si>
    <t>Мероприятия в области жилищного хозяйства муниципального образования</t>
  </si>
  <si>
    <t>20.2.31.03520</t>
  </si>
  <si>
    <t>Коммунальное хозяйство</t>
  </si>
  <si>
    <t>Мероприятия в области коммунального хозяйства</t>
  </si>
  <si>
    <t>20.2.32.03540</t>
  </si>
  <si>
    <t>Капитальные вложения в объекты государственной (муниципальной) собственности</t>
  </si>
  <si>
    <t>400</t>
  </si>
  <si>
    <t>Мероприятия на проектирование, строительство и реконструкцию объектов в целях обустройства сельских населенных пунктов</t>
  </si>
  <si>
    <t>20.2.32.S0660</t>
  </si>
  <si>
    <t>Благоустройство</t>
  </si>
  <si>
    <t>Мероприятия по организации и содержанию уличного освещения населенных пунктов муниципального образования</t>
  </si>
  <si>
    <t>20.2.33.06010</t>
  </si>
  <si>
    <t>Мероприятия по озеленению территории муниципального образования</t>
  </si>
  <si>
    <t>20.2.33.06020</t>
  </si>
  <si>
    <t>Мероприятия по организации сбора и вывоза бытовых отходов и мусора на территории населенных пунктов муниципального образования</t>
  </si>
  <si>
    <t>20.2.33.06030</t>
  </si>
  <si>
    <t>Мероприятия по организации и содержанию мест захоронения муниципального образования</t>
  </si>
  <si>
    <t>20.2.33.06040</t>
  </si>
  <si>
    <t>Мероприятия по организации благоустройства территории поселения</t>
  </si>
  <si>
    <t>20.2.33.06050</t>
  </si>
  <si>
    <t>Реализация комплекса мероприятий по борьбе с борщевиком Сосновского на территории муниципального образования</t>
  </si>
  <si>
    <t>20.2.33.S4310</t>
  </si>
  <si>
    <t>Мероприятия по реализации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</si>
  <si>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20.2.33.S4660</t>
  </si>
  <si>
    <t>Обеспечение комплексного развития сельских территорий</t>
  </si>
  <si>
    <t>Расходы на поддержку развития общественной инфраструктуры общественного значения</t>
  </si>
  <si>
    <t>КУЛЬТУРА, КИНЕМАТОГРАФИЯ</t>
  </si>
  <si>
    <t>08</t>
  </si>
  <si>
    <t>Культура</t>
  </si>
  <si>
    <t>20.3.14.S0660</t>
  </si>
  <si>
    <t>Расходы на обеспечение деятельности муниципальных учреждений культуры</t>
  </si>
  <si>
    <t>36.1.07.04400</t>
  </si>
  <si>
    <t>Расходы на обеспечение деятельности муниципальных учреждений культуры в части содержания библиотечных отделов (секторов)</t>
  </si>
  <si>
    <t>36.1.07.04420</t>
  </si>
  <si>
    <t>Обеспечение выплат стимулирующего характера работникам муниципальных учреждений культуры</t>
  </si>
  <si>
    <t>36.1.07.S0360</t>
  </si>
  <si>
    <t>Расходы на поддержку развития общественной инфраструктуры муниципального значения</t>
  </si>
  <si>
    <t>36.1.07.S4840</t>
  </si>
  <si>
    <t>Расходы на организацию и проведение культурно-досуговых мероприятий</t>
  </si>
  <si>
    <t>36.1.17.04430</t>
  </si>
  <si>
    <t>СОЦИАЛЬНАЯ ПОЛИТИКА</t>
  </si>
  <si>
    <t>10</t>
  </si>
  <si>
    <t>Пенсионное обеспечение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</si>
  <si>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</si>
  <si>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>52.4.02.00100</t>
  </si>
  <si>
    <t>Социальное обеспечение и иные выплаты населению</t>
  </si>
  <si>
    <t>300</t>
  </si>
  <si>
    <t>ФИЗИЧЕСКАЯ КУЛЬТУРА И СПОРТ</t>
  </si>
  <si>
    <t>Физическая культура</t>
  </si>
  <si>
    <t>Расходы на обеспечение участия команд поселения в районных, областных и всероссийских соревнованиях</t>
  </si>
  <si>
    <t>36.2.18.00210</t>
  </si>
  <si>
    <t>Всего</t>
  </si>
  <si>
    <t>Адм</t>
  </si>
  <si>
    <t>Расходы на выплаты по оплате труда главы муниципального образования (администрации)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</si>
  <si>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полномочий и функций органов местного самоуправления (Закупка товаров, работ и услуг для обеспечения государственных (муниципальных) нужд)</t>
  </si>
  <si>
    <t>Расходы на выплаты по оплате труда работников исполнительных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</si>
  <si>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полномочий и функций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</si>
  <si>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полномочий и функций администрации (Закупка товаров, работ и услуг для обеспечения государственных (муниципальных) нужд)</t>
  </si>
  <si>
    <t>Обеспечение выполнения полномочий и функций администрации (Иные бюджетные ассигнования)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</si>
  <si>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</si>
  <si>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Резервный фонд администрации муниципального образования (Иные бюджетные ассигнования)</t>
  </si>
  <si>
    <t>Обеспечение кадровой подготовки специалистов органов местного самоуправления для выполнения обязательств муниципальных образований (Закупка товаров, работ и услуг для обеспечения государственных (муниципальных) нужд)</t>
  </si>
  <si>
    <t>Приобретение товаров, работ, услуг в целях обеспечения текущего функционирования Интернет-сайтов, информационных систем (Закупка товаров, работ и услуг для обеспечения государственных (муниципальных) нужд)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</si>
  <si>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 (Межбюджетные трансферты)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</si>
  <si>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 (Межбюджетные трансферты)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</si>
  <si>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 (Межбюджетные трансферты)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</si>
  <si>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 (Межбюджетные трансферты)</t>
  </si>
  <si>
    <t>Выплаты и взносы по обязательствам муниципального образования для выполнения других обязательств муниципальных образований (Иные бюджетные ассигнования)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</si>
  <si>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 (Межбюджетные трансферты)</t>
  </si>
  <si>
    <t>Мероприятия по текущему ремонту объектов муниципальной собственности (Закупка товаров, работ и услуг для обеспечения государственных (муниципальных) нужд)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</si>
  <si>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</si>
  <si>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</si>
  <si>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</si>
  <si>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по предупреждению и ликвидации последствий чрезвычайных ситуаций и стихийных бедствий на территории муниципального образования (Закупка товаров, работ и услуг для обеспечения государственных (муниципальных) нужд)</t>
  </si>
  <si>
    <t>Мероприятия по обеспечению первичных мер пожарной безопасности в границах населенных пунктов поселения (Закупка товаров, работ и услуг для обеспечения государственных (муниципальных) нужд)</t>
  </si>
  <si>
    <t>Другие вопросы в области национальной безопасности и правоохранительной деятельности</t>
  </si>
  <si>
    <t>14</t>
  </si>
  <si>
    <t>Мероприятия по профилактике терроризма и эстремизма, а также в минимизации и (или) ликвидации последствий проявления терроризма и экстремизма в границах поселения</t>
  </si>
  <si>
    <t>52.5.29.00540</t>
  </si>
  <si>
    <t>Мероприятия по профилактике терроризма и эстремизма, а также в минимизации и (или) ликвидации последствий проявления терроризма и экстремизма в границах поселения (Закупка товаров, работ и услуг для обеспечения государственных (муниципальных) нужд)</t>
  </si>
  <si>
    <t>Мероприятия по текущему ремонту дорог общего пользования муниципального значения и сооружений на них (Закупка товаров, работ и услуг для обеспечения государственных (муниципальных) нужд)</t>
  </si>
  <si>
    <t>Мероприятия по содержанию дорог общего пользования муниципального значения и сооружений на них (Закупка товаров, работ и услуг для обеспечения государственных (муниципальных) нужд)</t>
  </si>
  <si>
    <t>Капитальный ремонт и ремонт автомобильных дорог общего пользования местного значения муниципального образования (Закупка товаров, работ и услуг для обеспечения государственных (муниципальных) нужд)</t>
  </si>
  <si>
    <t>Мероприятия по реализации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</si>
  <si>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по землеустройству и землепользованию (Закупка товаров, работ и услуг для обеспечения государственных (муниципальных) нужд)</t>
  </si>
  <si>
    <t>Мероприятия по разработке документации территориального планирования муниципального образования</t>
  </si>
  <si>
    <t>52.3.27.03420</t>
  </si>
  <si>
    <t>Мероприятия по разработке документации территориального планирования муниципального образования (Закупка товаров, работ и услуг для обеспечения государственных (муниципальных) нужд)</t>
  </si>
  <si>
    <t>Мероприятия по реализации муниципальной политики в области управления муниципальной собственностью для выполнения других обязательств</t>
  </si>
  <si>
    <t>Мероприятия по реализации муниципальной политики в области управления муниципальной собственностью для выполнения других обязательств (Закупка товаров, работ и услуг для обеспечения государственных (муниципальных) нужд)</t>
  </si>
  <si>
    <t>Мероприятия в области жилищного хозяйства муниципального образования (Закупка товаров, работ и услуг для обеспечения государственных (муниципальных) нужд)</t>
  </si>
  <si>
    <t>Реализация мероприятий по ликвидации аварийного жилищного фонда на территории Ленинградской области</t>
  </si>
  <si>
    <t>20.2.31.S4860</t>
  </si>
  <si>
    <t>Реализация мероприятий по ликвидации аварийного жилищного фонда на территории Ленинградской области (Закупка товаров, работ и услуг для обеспечения государственных (муниципальных) нужд)</t>
  </si>
  <si>
    <t>Реализация мероприятий по ликвидации аварийного жилищного фонда на территории Ленинградской области (Капитальные вложения в объекты государственной (муниципальной) собственности)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</si>
  <si>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</si>
  <si>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</si>
  <si>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20.2.32.S0200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</si>
  <si>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(Капитальные вложения в объекты государственной (муниципальной) собственности)</t>
  </si>
  <si>
    <t>Мероприятия на проектирование, строительство и реконструкцию объектов в целях обустройства сельских населенных пунктов (Капитальные вложения в объекты государственной (муниципальной) собственности)</t>
  </si>
  <si>
    <t>Выполнение других обязательств муниципальных образований по решению общегосударственных вопросов (Иные бюджетные ассигнования)</t>
  </si>
  <si>
    <t>Мероприятия по организации и содержанию уличного освещения населенных пунктов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</si>
  <si>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и содержанию уличного освещения населенных пунктов муниципального образования (Иные бюджетные ассигнования)</t>
  </si>
  <si>
    <t>Мероприятия по озеленению территории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</si>
  <si>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сбора и вывоза бытовых отходов и мусора на территории населенных пунктов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</si>
  <si>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и содержанию мест захоронения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</si>
  <si>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благоустройства территории поселения (Закупка товаров, работ и услуг для обеспечения государственных (муниципальных) нужд)</t>
  </si>
  <si>
    <t>Реализация комплекса мероприятий по борьбе с борщевиком Сосновского на территории муниципального образования (Закупка товаров, работ и услуг для обеспечения государственных (муниципальных) нужд)</t>
  </si>
  <si>
    <t>Мероприятия по реализации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</si>
  <si>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по формированию современной городской среды</t>
  </si>
  <si>
    <t>20.5.F2.55550</t>
  </si>
  <si>
    <t>Мероприятия по формированию современной городской среды (Закупка товаров, работ и услуг для обеспечения государственных (муниципальных) нужд)</t>
  </si>
  <si>
    <t>ОБРАЗОВАНИЕ</t>
  </si>
  <si>
    <t>07</t>
  </si>
  <si>
    <t>Молодежная политика</t>
  </si>
  <si>
    <t>Проведение мероприятий для детей и молодежи поселения</t>
  </si>
  <si>
    <t>36.3.16.00350</t>
  </si>
  <si>
    <t>Проведение мероприятий для детей и молодежи поселения (Закупка товаров, работ и услуг для обеспечения государственных (муниципальных) нужд)</t>
  </si>
  <si>
    <t>Расходы на обеспечение деятельности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</si>
  <si>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муниципальных учреждений культуры (Закупка товаров, работ и услуг для обеспечения государственных (муниципальных) нужд)</t>
  </si>
  <si>
    <t>Расходы на обеспечение деятельности муниципальных учреждений культуры (Иные бюджетные ассигнования)</t>
  </si>
  <si>
    <t>Расходы на обеспечение деятельности муниципальных учреждений культуры в части содержания библиотечных отделов (секторов)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</si>
  <si>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муниципальных учреждений культуры в части содержания библиотечных отделов (секторов) (Закупка товаров, работ и услуг для обеспечения государственных (муниципальных) нужд)</t>
  </si>
  <si>
    <t>Расходы на обеспечение деятельности муниципальных учреждений культуры в части содержания библиотечных отделов (секторов) (Иные бюджетные ассигнования)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</si>
  <si>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</si>
  <si>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</si>
  <si>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поддержку развития общественной инфраструктуры муниципального значения (Закупка товаров, работ и услуг для обеспечения государственных (муниципальных) нужд)</t>
  </si>
  <si>
    <t>Расходы на организацию и проведение культурно-досуговых мероприятий (Закупка товаров, работ и услуг для обеспечения государственных (муниципальных) нужд)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</si>
  <si>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 (Социальное обеспечение и иные выплаты населению)</t>
  </si>
  <si>
    <t>Расходы на обеспечение участия команд поселения в районных, областных и всероссийских соревнованиях (Закупка товаров, работ и услуг для обеспечения государственных (муниципальных) нужд)</t>
  </si>
  <si>
    <t>Исполнение  расходов бюджета муниципального образования Бегуницкое сельское поселение Волосовского муниципального района Ленинградской области по ведомственной структуре                       за  1 полугодие 2021 года</t>
  </si>
  <si>
    <t xml:space="preserve">Приложение 3 
к Решению Совета депутатов 
муниципального образования Бегуницкого сельского поселения 
Волосовского муниципального района Ленинградской области 
от  28.07. 2021 г. № 128
</t>
  </si>
</sst>
</file>

<file path=xl/styles.xml><?xml version="1.0" encoding="utf-8"?>
<styleSheet xmlns="http://schemas.openxmlformats.org/spreadsheetml/2006/main">
  <numFmts count="1">
    <numFmt numFmtId="164" formatCode="?"/>
  </numFmts>
  <fonts count="9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b/>
      <sz val="11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49" fontId="4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44"/>
  <sheetViews>
    <sheetView showGridLines="0" tabSelected="1" workbookViewId="0">
      <selection activeCell="BH5" sqref="BH5"/>
    </sheetView>
  </sheetViews>
  <sheetFormatPr defaultRowHeight="10.15" customHeight="1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25" width="10.7109375" hidden="1" customWidth="1"/>
    <col min="26" max="26" width="43.140625" hidden="1" customWidth="1"/>
    <col min="27" max="27" width="26" customWidth="1"/>
    <col min="28" max="51" width="8" hidden="1"/>
    <col min="52" max="52" width="43.140625" hidden="1" customWidth="1"/>
  </cols>
  <sheetData>
    <row r="1" spans="1:52" ht="92.25" customHeight="1">
      <c r="C1" s="25" t="s">
        <v>232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52" ht="21" customHeight="1">
      <c r="E2" s="17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52" ht="67.5" customHeight="1">
      <c r="A3" s="22" t="s">
        <v>231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</row>
    <row r="4" spans="1:52" ht="15"/>
    <row r="5" spans="1:52" ht="19.89999999999999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 t="s">
        <v>0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5">
      <c r="A6" s="21" t="s">
        <v>6</v>
      </c>
      <c r="B6" s="24" t="s">
        <v>153</v>
      </c>
      <c r="C6" s="24" t="s">
        <v>8</v>
      </c>
      <c r="D6" s="24" t="s">
        <v>9</v>
      </c>
      <c r="E6" s="24" t="s">
        <v>10</v>
      </c>
      <c r="F6" s="24" t="s">
        <v>10</v>
      </c>
      <c r="G6" s="24" t="s">
        <v>10</v>
      </c>
      <c r="H6" s="24" t="s">
        <v>10</v>
      </c>
      <c r="I6" s="24" t="s">
        <v>10</v>
      </c>
      <c r="J6" s="24" t="s">
        <v>10</v>
      </c>
      <c r="K6" s="24" t="s">
        <v>10</v>
      </c>
      <c r="L6" s="24" t="s">
        <v>10</v>
      </c>
      <c r="M6" s="24" t="s">
        <v>10</v>
      </c>
      <c r="N6" s="24" t="s">
        <v>10</v>
      </c>
      <c r="O6" s="24" t="s">
        <v>10</v>
      </c>
      <c r="P6" s="24" t="s">
        <v>10</v>
      </c>
      <c r="Q6" s="24" t="s">
        <v>10</v>
      </c>
      <c r="R6" s="24" t="s">
        <v>10</v>
      </c>
      <c r="S6" s="24" t="s">
        <v>10</v>
      </c>
      <c r="T6" s="24" t="s">
        <v>11</v>
      </c>
      <c r="U6" s="24" t="s">
        <v>12</v>
      </c>
      <c r="V6" s="24" t="s">
        <v>13</v>
      </c>
      <c r="W6" s="24" t="s">
        <v>14</v>
      </c>
      <c r="X6" s="24" t="s">
        <v>15</v>
      </c>
      <c r="Y6" s="24" t="s">
        <v>16</v>
      </c>
      <c r="Z6" s="21" t="s">
        <v>6</v>
      </c>
      <c r="AA6" s="21" t="s">
        <v>1</v>
      </c>
      <c r="AB6" s="21" t="s">
        <v>2</v>
      </c>
      <c r="AC6" s="21" t="s">
        <v>3</v>
      </c>
      <c r="AD6" s="21" t="s">
        <v>4</v>
      </c>
      <c r="AE6" s="21" t="s">
        <v>5</v>
      </c>
      <c r="AF6" s="21" t="s">
        <v>1</v>
      </c>
      <c r="AG6" s="21" t="s">
        <v>2</v>
      </c>
      <c r="AH6" s="21" t="s">
        <v>3</v>
      </c>
      <c r="AI6" s="21" t="s">
        <v>4</v>
      </c>
      <c r="AJ6" s="21" t="s">
        <v>5</v>
      </c>
      <c r="AK6" s="21" t="s">
        <v>1</v>
      </c>
      <c r="AL6" s="21" t="s">
        <v>2</v>
      </c>
      <c r="AM6" s="21" t="s">
        <v>3</v>
      </c>
      <c r="AN6" s="21" t="s">
        <v>4</v>
      </c>
      <c r="AO6" s="21" t="s">
        <v>5</v>
      </c>
      <c r="AP6" s="21" t="s">
        <v>1</v>
      </c>
      <c r="AQ6" s="21" t="s">
        <v>2</v>
      </c>
      <c r="AR6" s="21" t="s">
        <v>3</v>
      </c>
      <c r="AS6" s="21" t="s">
        <v>4</v>
      </c>
      <c r="AT6" s="21" t="s">
        <v>5</v>
      </c>
      <c r="AU6" s="21" t="s">
        <v>1</v>
      </c>
      <c r="AV6" s="21" t="s">
        <v>2</v>
      </c>
      <c r="AW6" s="21" t="s">
        <v>3</v>
      </c>
      <c r="AX6" s="21" t="s">
        <v>4</v>
      </c>
      <c r="AY6" s="21" t="s">
        <v>5</v>
      </c>
      <c r="AZ6" s="21" t="s">
        <v>6</v>
      </c>
    </row>
    <row r="7" spans="1:52" ht="15">
      <c r="A7" s="21"/>
      <c r="B7" s="24" t="s">
        <v>7</v>
      </c>
      <c r="C7" s="24" t="s">
        <v>8</v>
      </c>
      <c r="D7" s="24" t="s">
        <v>9</v>
      </c>
      <c r="E7" s="24" t="s">
        <v>10</v>
      </c>
      <c r="F7" s="24" t="s">
        <v>10</v>
      </c>
      <c r="G7" s="24" t="s">
        <v>10</v>
      </c>
      <c r="H7" s="24" t="s">
        <v>10</v>
      </c>
      <c r="I7" s="24" t="s">
        <v>10</v>
      </c>
      <c r="J7" s="24" t="s">
        <v>10</v>
      </c>
      <c r="K7" s="24" t="s">
        <v>10</v>
      </c>
      <c r="L7" s="24" t="s">
        <v>10</v>
      </c>
      <c r="M7" s="24" t="s">
        <v>10</v>
      </c>
      <c r="N7" s="24" t="s">
        <v>10</v>
      </c>
      <c r="O7" s="24" t="s">
        <v>10</v>
      </c>
      <c r="P7" s="24" t="s">
        <v>10</v>
      </c>
      <c r="Q7" s="24" t="s">
        <v>10</v>
      </c>
      <c r="R7" s="24" t="s">
        <v>10</v>
      </c>
      <c r="S7" s="24" t="s">
        <v>10</v>
      </c>
      <c r="T7" s="24" t="s">
        <v>11</v>
      </c>
      <c r="U7" s="24" t="s">
        <v>12</v>
      </c>
      <c r="V7" s="24" t="s">
        <v>13</v>
      </c>
      <c r="W7" s="24" t="s">
        <v>14</v>
      </c>
      <c r="X7" s="24" t="s">
        <v>15</v>
      </c>
      <c r="Y7" s="24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</row>
    <row r="8" spans="1:52" ht="15" hidden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3"/>
      <c r="W8" s="3"/>
      <c r="X8" s="3"/>
      <c r="Y8" s="3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34.15" customHeight="1">
      <c r="A9" s="4" t="s">
        <v>18</v>
      </c>
      <c r="B9" s="19" t="s">
        <v>17</v>
      </c>
      <c r="C9" s="19" t="s">
        <v>19</v>
      </c>
      <c r="D9" s="19" t="s">
        <v>20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5"/>
      <c r="W9" s="5"/>
      <c r="X9" s="5"/>
      <c r="Y9" s="5"/>
      <c r="Z9" s="4" t="s">
        <v>18</v>
      </c>
      <c r="AA9" s="6">
        <f>AA10+AA16+AA28</f>
        <v>6047903.7299999995</v>
      </c>
      <c r="AB9" s="6"/>
      <c r="AC9" s="6">
        <v>3520</v>
      </c>
      <c r="AD9" s="6"/>
      <c r="AE9" s="6">
        <v>1312403</v>
      </c>
      <c r="AF9" s="6"/>
      <c r="AG9" s="6"/>
      <c r="AH9" s="6"/>
      <c r="AI9" s="6"/>
      <c r="AJ9" s="6"/>
      <c r="AK9" s="6"/>
      <c r="AL9" s="6"/>
      <c r="AM9" s="6"/>
      <c r="AN9" s="6"/>
      <c r="AO9" s="6"/>
      <c r="AP9" s="6">
        <v>14880068</v>
      </c>
      <c r="AQ9" s="6"/>
      <c r="AR9" s="6">
        <v>3520</v>
      </c>
      <c r="AS9" s="6"/>
      <c r="AT9" s="6">
        <v>1330718</v>
      </c>
      <c r="AU9" s="6">
        <v>14990760</v>
      </c>
      <c r="AV9" s="6"/>
      <c r="AW9" s="6">
        <v>3520</v>
      </c>
      <c r="AX9" s="6"/>
      <c r="AY9" s="6">
        <v>1381410</v>
      </c>
      <c r="AZ9" s="4" t="s">
        <v>18</v>
      </c>
    </row>
    <row r="10" spans="1:52" ht="68.45" customHeight="1">
      <c r="A10" s="4" t="s">
        <v>21</v>
      </c>
      <c r="B10" s="19" t="s">
        <v>17</v>
      </c>
      <c r="C10" s="19" t="s">
        <v>19</v>
      </c>
      <c r="D10" s="19" t="s">
        <v>22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5"/>
      <c r="W10" s="5"/>
      <c r="X10" s="5"/>
      <c r="Y10" s="5"/>
      <c r="Z10" s="4" t="s">
        <v>21</v>
      </c>
      <c r="AA10" s="6">
        <f>AA11</f>
        <v>704065.71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>
        <v>1682000</v>
      </c>
      <c r="AQ10" s="6"/>
      <c r="AR10" s="6"/>
      <c r="AS10" s="6"/>
      <c r="AT10" s="6"/>
      <c r="AU10" s="6">
        <v>1682000</v>
      </c>
      <c r="AV10" s="6"/>
      <c r="AW10" s="6"/>
      <c r="AX10" s="6"/>
      <c r="AY10" s="6"/>
      <c r="AZ10" s="4" t="s">
        <v>21</v>
      </c>
    </row>
    <row r="11" spans="1:52" ht="51.4" customHeight="1">
      <c r="A11" s="7" t="s">
        <v>23</v>
      </c>
      <c r="B11" s="8" t="s">
        <v>17</v>
      </c>
      <c r="C11" s="8" t="s">
        <v>19</v>
      </c>
      <c r="D11" s="8" t="s">
        <v>22</v>
      </c>
      <c r="E11" s="8" t="s">
        <v>24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9"/>
      <c r="W11" s="9"/>
      <c r="X11" s="9"/>
      <c r="Y11" s="9"/>
      <c r="Z11" s="7" t="s">
        <v>23</v>
      </c>
      <c r="AA11" s="10">
        <f>AA12</f>
        <v>704065.71</v>
      </c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>
        <v>1682000</v>
      </c>
      <c r="AQ11" s="10"/>
      <c r="AR11" s="10"/>
      <c r="AS11" s="10"/>
      <c r="AT11" s="10"/>
      <c r="AU11" s="10">
        <v>1682000</v>
      </c>
      <c r="AV11" s="10"/>
      <c r="AW11" s="10"/>
      <c r="AX11" s="10"/>
      <c r="AY11" s="10"/>
      <c r="AZ11" s="7" t="s">
        <v>23</v>
      </c>
    </row>
    <row r="12" spans="1:52" ht="150.75" customHeight="1">
      <c r="A12" s="20" t="s">
        <v>154</v>
      </c>
      <c r="B12" s="12" t="s">
        <v>17</v>
      </c>
      <c r="C12" s="12" t="s">
        <v>19</v>
      </c>
      <c r="D12" s="12" t="s">
        <v>22</v>
      </c>
      <c r="E12" s="12" t="s">
        <v>24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 t="s">
        <v>26</v>
      </c>
      <c r="U12" s="12"/>
      <c r="V12" s="13"/>
      <c r="W12" s="13"/>
      <c r="X12" s="13"/>
      <c r="Y12" s="13"/>
      <c r="Z12" s="20" t="s">
        <v>154</v>
      </c>
      <c r="AA12" s="14">
        <v>704065.71</v>
      </c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>
        <v>1682000</v>
      </c>
      <c r="AQ12" s="14"/>
      <c r="AR12" s="14"/>
      <c r="AS12" s="14"/>
      <c r="AT12" s="14"/>
      <c r="AU12" s="14">
        <v>1682000</v>
      </c>
      <c r="AV12" s="14"/>
      <c r="AW12" s="14"/>
      <c r="AX12" s="14"/>
      <c r="AY12" s="14"/>
      <c r="AZ12" s="11" t="s">
        <v>25</v>
      </c>
    </row>
    <row r="13" spans="1:52" ht="88.5" customHeight="1">
      <c r="A13" s="4" t="s">
        <v>27</v>
      </c>
      <c r="B13" s="19" t="s">
        <v>17</v>
      </c>
      <c r="C13" s="19" t="s">
        <v>19</v>
      </c>
      <c r="D13" s="1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5"/>
      <c r="W13" s="5"/>
      <c r="X13" s="5"/>
      <c r="Y13" s="5"/>
      <c r="Z13" s="4" t="s">
        <v>27</v>
      </c>
      <c r="AA13" s="6">
        <v>0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>
        <v>5000</v>
      </c>
      <c r="AQ13" s="6"/>
      <c r="AR13" s="6"/>
      <c r="AS13" s="6"/>
      <c r="AT13" s="6"/>
      <c r="AU13" s="6">
        <v>5000</v>
      </c>
      <c r="AV13" s="6"/>
      <c r="AW13" s="6"/>
      <c r="AX13" s="6"/>
      <c r="AY13" s="6"/>
      <c r="AZ13" s="4" t="s">
        <v>27</v>
      </c>
    </row>
    <row r="14" spans="1:52" ht="51.4" customHeight="1">
      <c r="A14" s="7" t="s">
        <v>29</v>
      </c>
      <c r="B14" s="8" t="s">
        <v>17</v>
      </c>
      <c r="C14" s="8" t="s">
        <v>19</v>
      </c>
      <c r="D14" s="8" t="s">
        <v>28</v>
      </c>
      <c r="E14" s="8" t="s">
        <v>30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9"/>
      <c r="W14" s="9"/>
      <c r="X14" s="9"/>
      <c r="Y14" s="9"/>
      <c r="Z14" s="7" t="s">
        <v>29</v>
      </c>
      <c r="AA14" s="10">
        <v>0</v>
      </c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>
        <v>5000</v>
      </c>
      <c r="AQ14" s="10"/>
      <c r="AR14" s="10"/>
      <c r="AS14" s="10"/>
      <c r="AT14" s="10"/>
      <c r="AU14" s="10">
        <v>5000</v>
      </c>
      <c r="AV14" s="10"/>
      <c r="AW14" s="10"/>
      <c r="AX14" s="10"/>
      <c r="AY14" s="10"/>
      <c r="AZ14" s="7" t="s">
        <v>29</v>
      </c>
    </row>
    <row r="15" spans="1:52" ht="51.4" customHeight="1">
      <c r="A15" s="11" t="s">
        <v>155</v>
      </c>
      <c r="B15" s="12" t="s">
        <v>17</v>
      </c>
      <c r="C15" s="12" t="s">
        <v>19</v>
      </c>
      <c r="D15" s="12" t="s">
        <v>28</v>
      </c>
      <c r="E15" s="12" t="s">
        <v>30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 t="s">
        <v>32</v>
      </c>
      <c r="U15" s="12"/>
      <c r="V15" s="13"/>
      <c r="W15" s="13"/>
      <c r="X15" s="13"/>
      <c r="Y15" s="13"/>
      <c r="Z15" s="11" t="s">
        <v>155</v>
      </c>
      <c r="AA15" s="14">
        <v>0</v>
      </c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>
        <v>5000</v>
      </c>
      <c r="AQ15" s="14"/>
      <c r="AR15" s="14"/>
      <c r="AS15" s="14"/>
      <c r="AT15" s="14"/>
      <c r="AU15" s="14">
        <v>5000</v>
      </c>
      <c r="AV15" s="14"/>
      <c r="AW15" s="14"/>
      <c r="AX15" s="14"/>
      <c r="AY15" s="14"/>
      <c r="AZ15" s="11" t="s">
        <v>31</v>
      </c>
    </row>
    <row r="16" spans="1:52" ht="119.65" customHeight="1">
      <c r="A16" s="4" t="s">
        <v>33</v>
      </c>
      <c r="B16" s="19" t="s">
        <v>17</v>
      </c>
      <c r="C16" s="19" t="s">
        <v>19</v>
      </c>
      <c r="D16" s="19" t="s">
        <v>34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5"/>
      <c r="W16" s="5"/>
      <c r="X16" s="5"/>
      <c r="Y16" s="5"/>
      <c r="Z16" s="4" t="s">
        <v>33</v>
      </c>
      <c r="AA16" s="6">
        <f>AA17+AA19+AA23</f>
        <v>4401768.42</v>
      </c>
      <c r="AB16" s="6"/>
      <c r="AC16" s="6">
        <v>3520</v>
      </c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>
        <v>11168350</v>
      </c>
      <c r="AQ16" s="6"/>
      <c r="AR16" s="6">
        <v>3520</v>
      </c>
      <c r="AS16" s="6"/>
      <c r="AT16" s="6"/>
      <c r="AU16" s="6">
        <v>11228350</v>
      </c>
      <c r="AV16" s="6"/>
      <c r="AW16" s="6">
        <v>3520</v>
      </c>
      <c r="AX16" s="6"/>
      <c r="AY16" s="6"/>
      <c r="AZ16" s="4" t="s">
        <v>33</v>
      </c>
    </row>
    <row r="17" spans="1:52" ht="51.4" customHeight="1">
      <c r="A17" s="7" t="s">
        <v>35</v>
      </c>
      <c r="B17" s="8" t="s">
        <v>17</v>
      </c>
      <c r="C17" s="8" t="s">
        <v>19</v>
      </c>
      <c r="D17" s="8" t="s">
        <v>34</v>
      </c>
      <c r="E17" s="8" t="s">
        <v>36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9"/>
      <c r="W17" s="9"/>
      <c r="X17" s="9"/>
      <c r="Y17" s="9"/>
      <c r="Z17" s="7" t="s">
        <v>35</v>
      </c>
      <c r="AA17" s="10">
        <f>AA18</f>
        <v>3261209.63</v>
      </c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>
        <v>8604368</v>
      </c>
      <c r="AQ17" s="10"/>
      <c r="AR17" s="10"/>
      <c r="AS17" s="10"/>
      <c r="AT17" s="10"/>
      <c r="AU17" s="10">
        <v>8604368</v>
      </c>
      <c r="AV17" s="10"/>
      <c r="AW17" s="10"/>
      <c r="AX17" s="10"/>
      <c r="AY17" s="10"/>
      <c r="AZ17" s="7" t="s">
        <v>35</v>
      </c>
    </row>
    <row r="18" spans="1:52" ht="145.5" customHeight="1">
      <c r="A18" s="20" t="s">
        <v>156</v>
      </c>
      <c r="B18" s="12" t="s">
        <v>17</v>
      </c>
      <c r="C18" s="12" t="s">
        <v>19</v>
      </c>
      <c r="D18" s="12" t="s">
        <v>34</v>
      </c>
      <c r="E18" s="12" t="s">
        <v>36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 t="s">
        <v>26</v>
      </c>
      <c r="U18" s="12"/>
      <c r="V18" s="13"/>
      <c r="W18" s="13"/>
      <c r="X18" s="13"/>
      <c r="Y18" s="13"/>
      <c r="Z18" s="20" t="s">
        <v>156</v>
      </c>
      <c r="AA18" s="14">
        <v>3261209.63</v>
      </c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>
        <v>8604368</v>
      </c>
      <c r="AQ18" s="14"/>
      <c r="AR18" s="14"/>
      <c r="AS18" s="14"/>
      <c r="AT18" s="14"/>
      <c r="AU18" s="14">
        <v>8604368</v>
      </c>
      <c r="AV18" s="14"/>
      <c r="AW18" s="14"/>
      <c r="AX18" s="14"/>
      <c r="AY18" s="14"/>
      <c r="AZ18" s="11" t="s">
        <v>25</v>
      </c>
    </row>
    <row r="19" spans="1:52" ht="51.4" customHeight="1">
      <c r="A19" s="7" t="s">
        <v>37</v>
      </c>
      <c r="B19" s="8" t="s">
        <v>17</v>
      </c>
      <c r="C19" s="8" t="s">
        <v>19</v>
      </c>
      <c r="D19" s="8" t="s">
        <v>34</v>
      </c>
      <c r="E19" s="8" t="s">
        <v>38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9"/>
      <c r="W19" s="9"/>
      <c r="X19" s="9"/>
      <c r="Y19" s="9"/>
      <c r="Z19" s="7" t="s">
        <v>37</v>
      </c>
      <c r="AA19" s="10">
        <f>AA20+AA21+AA22</f>
        <v>1140558.79</v>
      </c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>
        <v>2560462</v>
      </c>
      <c r="AQ19" s="10"/>
      <c r="AR19" s="10"/>
      <c r="AS19" s="10"/>
      <c r="AT19" s="10"/>
      <c r="AU19" s="10">
        <v>2620462</v>
      </c>
      <c r="AV19" s="10"/>
      <c r="AW19" s="10"/>
      <c r="AX19" s="10"/>
      <c r="AY19" s="10"/>
      <c r="AZ19" s="7" t="s">
        <v>37</v>
      </c>
    </row>
    <row r="20" spans="1:52" ht="108.75" customHeight="1">
      <c r="A20" s="11" t="s">
        <v>157</v>
      </c>
      <c r="B20" s="12" t="s">
        <v>17</v>
      </c>
      <c r="C20" s="12" t="s">
        <v>19</v>
      </c>
      <c r="D20" s="12" t="s">
        <v>34</v>
      </c>
      <c r="E20" s="12" t="s">
        <v>38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 t="s">
        <v>26</v>
      </c>
      <c r="U20" s="12"/>
      <c r="V20" s="13"/>
      <c r="W20" s="13"/>
      <c r="X20" s="13"/>
      <c r="Y20" s="13"/>
      <c r="Z20" s="11" t="s">
        <v>157</v>
      </c>
      <c r="AA20" s="14">
        <v>412552.76</v>
      </c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>
        <v>859350</v>
      </c>
      <c r="AQ20" s="14"/>
      <c r="AR20" s="14"/>
      <c r="AS20" s="14"/>
      <c r="AT20" s="14"/>
      <c r="AU20" s="14">
        <v>859350</v>
      </c>
      <c r="AV20" s="14"/>
      <c r="AW20" s="14"/>
      <c r="AX20" s="14"/>
      <c r="AY20" s="14"/>
      <c r="AZ20" s="11" t="s">
        <v>25</v>
      </c>
    </row>
    <row r="21" spans="1:52" ht="51.4" customHeight="1">
      <c r="A21" s="11" t="s">
        <v>158</v>
      </c>
      <c r="B21" s="12" t="s">
        <v>17</v>
      </c>
      <c r="C21" s="12" t="s">
        <v>19</v>
      </c>
      <c r="D21" s="12" t="s">
        <v>34</v>
      </c>
      <c r="E21" s="12" t="s">
        <v>38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 t="s">
        <v>32</v>
      </c>
      <c r="U21" s="12"/>
      <c r="V21" s="13"/>
      <c r="W21" s="13"/>
      <c r="X21" s="13"/>
      <c r="Y21" s="13"/>
      <c r="Z21" s="11" t="s">
        <v>158</v>
      </c>
      <c r="AA21" s="14">
        <v>726733.02</v>
      </c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>
        <v>1636712</v>
      </c>
      <c r="AQ21" s="14"/>
      <c r="AR21" s="14"/>
      <c r="AS21" s="14"/>
      <c r="AT21" s="14"/>
      <c r="AU21" s="14">
        <v>1696712</v>
      </c>
      <c r="AV21" s="14"/>
      <c r="AW21" s="14"/>
      <c r="AX21" s="14"/>
      <c r="AY21" s="14"/>
      <c r="AZ21" s="11" t="s">
        <v>31</v>
      </c>
    </row>
    <row r="22" spans="1:52" ht="34.15" customHeight="1">
      <c r="A22" s="11" t="s">
        <v>159</v>
      </c>
      <c r="B22" s="12" t="s">
        <v>17</v>
      </c>
      <c r="C22" s="12" t="s">
        <v>19</v>
      </c>
      <c r="D22" s="12" t="s">
        <v>34</v>
      </c>
      <c r="E22" s="12" t="s">
        <v>38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 t="s">
        <v>40</v>
      </c>
      <c r="U22" s="12"/>
      <c r="V22" s="13"/>
      <c r="W22" s="13"/>
      <c r="X22" s="13"/>
      <c r="Y22" s="13"/>
      <c r="Z22" s="11" t="s">
        <v>159</v>
      </c>
      <c r="AA22" s="14">
        <v>1273.01</v>
      </c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>
        <v>64400</v>
      </c>
      <c r="AQ22" s="14"/>
      <c r="AR22" s="14"/>
      <c r="AS22" s="14"/>
      <c r="AT22" s="14"/>
      <c r="AU22" s="14">
        <v>64400</v>
      </c>
      <c r="AV22" s="14"/>
      <c r="AW22" s="14"/>
      <c r="AX22" s="14"/>
      <c r="AY22" s="14"/>
      <c r="AZ22" s="11" t="s">
        <v>39</v>
      </c>
    </row>
    <row r="23" spans="1:52" ht="97.5" customHeight="1">
      <c r="A23" s="7" t="s">
        <v>41</v>
      </c>
      <c r="B23" s="8" t="s">
        <v>17</v>
      </c>
      <c r="C23" s="8" t="s">
        <v>19</v>
      </c>
      <c r="D23" s="8" t="s">
        <v>34</v>
      </c>
      <c r="E23" s="8" t="s">
        <v>42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9"/>
      <c r="W23" s="9"/>
      <c r="X23" s="9"/>
      <c r="Y23" s="9"/>
      <c r="Z23" s="7" t="s">
        <v>41</v>
      </c>
      <c r="AA23" s="10">
        <v>0</v>
      </c>
      <c r="AB23" s="10"/>
      <c r="AC23" s="10">
        <v>3520</v>
      </c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>
        <v>3520</v>
      </c>
      <c r="AQ23" s="10"/>
      <c r="AR23" s="10">
        <v>3520</v>
      </c>
      <c r="AS23" s="10"/>
      <c r="AT23" s="10"/>
      <c r="AU23" s="10">
        <v>3520</v>
      </c>
      <c r="AV23" s="10"/>
      <c r="AW23" s="10">
        <v>3520</v>
      </c>
      <c r="AX23" s="10"/>
      <c r="AY23" s="10"/>
      <c r="AZ23" s="7" t="s">
        <v>41</v>
      </c>
    </row>
    <row r="24" spans="1:52" ht="51.4" customHeight="1">
      <c r="A24" s="20" t="s">
        <v>160</v>
      </c>
      <c r="B24" s="12" t="s">
        <v>17</v>
      </c>
      <c r="C24" s="12" t="s">
        <v>19</v>
      </c>
      <c r="D24" s="12" t="s">
        <v>34</v>
      </c>
      <c r="E24" s="12" t="s">
        <v>42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 t="s">
        <v>32</v>
      </c>
      <c r="U24" s="12"/>
      <c r="V24" s="13"/>
      <c r="W24" s="13"/>
      <c r="X24" s="13"/>
      <c r="Y24" s="13"/>
      <c r="Z24" s="20" t="s">
        <v>160</v>
      </c>
      <c r="AA24" s="14">
        <v>0</v>
      </c>
      <c r="AB24" s="14"/>
      <c r="AC24" s="14">
        <v>3520</v>
      </c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>
        <v>3520</v>
      </c>
      <c r="AQ24" s="14"/>
      <c r="AR24" s="14">
        <v>3520</v>
      </c>
      <c r="AS24" s="14"/>
      <c r="AT24" s="14"/>
      <c r="AU24" s="14">
        <v>3520</v>
      </c>
      <c r="AV24" s="14"/>
      <c r="AW24" s="14">
        <v>3520</v>
      </c>
      <c r="AX24" s="14"/>
      <c r="AY24" s="14"/>
      <c r="AZ24" s="11" t="s">
        <v>31</v>
      </c>
    </row>
    <row r="25" spans="1:52" ht="17.100000000000001" customHeight="1">
      <c r="A25" s="4" t="s">
        <v>43</v>
      </c>
      <c r="B25" s="19" t="s">
        <v>17</v>
      </c>
      <c r="C25" s="19" t="s">
        <v>19</v>
      </c>
      <c r="D25" s="19" t="s">
        <v>44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5"/>
      <c r="W25" s="5"/>
      <c r="X25" s="5"/>
      <c r="Y25" s="5"/>
      <c r="Z25" s="4" t="s">
        <v>43</v>
      </c>
      <c r="AA25" s="6">
        <v>0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>
        <v>10000</v>
      </c>
      <c r="AQ25" s="6"/>
      <c r="AR25" s="6"/>
      <c r="AS25" s="6"/>
      <c r="AT25" s="6"/>
      <c r="AU25" s="6">
        <v>10000</v>
      </c>
      <c r="AV25" s="6"/>
      <c r="AW25" s="6"/>
      <c r="AX25" s="6"/>
      <c r="AY25" s="6"/>
      <c r="AZ25" s="4" t="s">
        <v>43</v>
      </c>
    </row>
    <row r="26" spans="1:52" ht="34.15" customHeight="1">
      <c r="A26" s="7" t="s">
        <v>45</v>
      </c>
      <c r="B26" s="8" t="s">
        <v>17</v>
      </c>
      <c r="C26" s="8" t="s">
        <v>19</v>
      </c>
      <c r="D26" s="8" t="s">
        <v>44</v>
      </c>
      <c r="E26" s="8" t="s">
        <v>46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9"/>
      <c r="W26" s="9"/>
      <c r="X26" s="9"/>
      <c r="Y26" s="9"/>
      <c r="Z26" s="7" t="s">
        <v>45</v>
      </c>
      <c r="AA26" s="10">
        <v>0</v>
      </c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>
        <v>10000</v>
      </c>
      <c r="AQ26" s="10"/>
      <c r="AR26" s="10"/>
      <c r="AS26" s="10"/>
      <c r="AT26" s="10"/>
      <c r="AU26" s="10">
        <v>10000</v>
      </c>
      <c r="AV26" s="10"/>
      <c r="AW26" s="10"/>
      <c r="AX26" s="10"/>
      <c r="AY26" s="10"/>
      <c r="AZ26" s="7" t="s">
        <v>45</v>
      </c>
    </row>
    <row r="27" spans="1:52" ht="34.15" customHeight="1">
      <c r="A27" s="11" t="s">
        <v>161</v>
      </c>
      <c r="B27" s="12" t="s">
        <v>17</v>
      </c>
      <c r="C27" s="12" t="s">
        <v>19</v>
      </c>
      <c r="D27" s="12" t="s">
        <v>44</v>
      </c>
      <c r="E27" s="12" t="s">
        <v>46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 t="s">
        <v>40</v>
      </c>
      <c r="U27" s="12"/>
      <c r="V27" s="13"/>
      <c r="W27" s="13"/>
      <c r="X27" s="13"/>
      <c r="Y27" s="13"/>
      <c r="Z27" s="11" t="s">
        <v>161</v>
      </c>
      <c r="AA27" s="14">
        <v>0</v>
      </c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>
        <v>10000</v>
      </c>
      <c r="AQ27" s="14"/>
      <c r="AR27" s="14"/>
      <c r="AS27" s="14"/>
      <c r="AT27" s="14"/>
      <c r="AU27" s="14">
        <v>10000</v>
      </c>
      <c r="AV27" s="14"/>
      <c r="AW27" s="14"/>
      <c r="AX27" s="14"/>
      <c r="AY27" s="14"/>
      <c r="AZ27" s="11" t="s">
        <v>39</v>
      </c>
    </row>
    <row r="28" spans="1:52" ht="34.15" customHeight="1">
      <c r="A28" s="4" t="s">
        <v>47</v>
      </c>
      <c r="B28" s="19" t="s">
        <v>17</v>
      </c>
      <c r="C28" s="19" t="s">
        <v>19</v>
      </c>
      <c r="D28" s="19" t="s">
        <v>48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5"/>
      <c r="W28" s="5"/>
      <c r="X28" s="5"/>
      <c r="Y28" s="5"/>
      <c r="Z28" s="4" t="s">
        <v>47</v>
      </c>
      <c r="AA28" s="6">
        <f>SUM(AA31+AA33+AA35+AA37+AA39+AA41+AA43+AA29)</f>
        <v>942069.6</v>
      </c>
      <c r="AB28" s="6"/>
      <c r="AC28" s="6"/>
      <c r="AD28" s="6"/>
      <c r="AE28" s="6">
        <v>1312403</v>
      </c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>
        <v>2014718</v>
      </c>
      <c r="AQ28" s="6"/>
      <c r="AR28" s="6"/>
      <c r="AS28" s="6"/>
      <c r="AT28" s="6">
        <v>1330718</v>
      </c>
      <c r="AU28" s="6">
        <v>2065410</v>
      </c>
      <c r="AV28" s="6"/>
      <c r="AW28" s="6"/>
      <c r="AX28" s="6"/>
      <c r="AY28" s="6">
        <v>1381410</v>
      </c>
      <c r="AZ28" s="4" t="s">
        <v>47</v>
      </c>
    </row>
    <row r="29" spans="1:52" ht="85.5" customHeight="1">
      <c r="A29" s="7" t="s">
        <v>49</v>
      </c>
      <c r="B29" s="8" t="s">
        <v>17</v>
      </c>
      <c r="C29" s="8" t="s">
        <v>19</v>
      </c>
      <c r="D29" s="8" t="s">
        <v>48</v>
      </c>
      <c r="E29" s="8" t="s">
        <v>50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9"/>
      <c r="W29" s="9"/>
      <c r="X29" s="9"/>
      <c r="Y29" s="9"/>
      <c r="Z29" s="7" t="s">
        <v>49</v>
      </c>
      <c r="AA29" s="10">
        <f>SUM(AA30)</f>
        <v>4000</v>
      </c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>
        <v>104000</v>
      </c>
      <c r="AQ29" s="10"/>
      <c r="AR29" s="10"/>
      <c r="AS29" s="10"/>
      <c r="AT29" s="10"/>
      <c r="AU29" s="10">
        <v>104000</v>
      </c>
      <c r="AV29" s="10"/>
      <c r="AW29" s="10"/>
      <c r="AX29" s="10"/>
      <c r="AY29" s="10"/>
      <c r="AZ29" s="7" t="s">
        <v>49</v>
      </c>
    </row>
    <row r="30" spans="1:52" ht="51.4" customHeight="1">
      <c r="A30" s="11" t="s">
        <v>162</v>
      </c>
      <c r="B30" s="12" t="s">
        <v>17</v>
      </c>
      <c r="C30" s="12" t="s">
        <v>19</v>
      </c>
      <c r="D30" s="12" t="s">
        <v>48</v>
      </c>
      <c r="E30" s="12" t="s">
        <v>50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 t="s">
        <v>32</v>
      </c>
      <c r="U30" s="12"/>
      <c r="V30" s="13"/>
      <c r="W30" s="13"/>
      <c r="X30" s="13"/>
      <c r="Y30" s="13"/>
      <c r="Z30" s="11" t="s">
        <v>162</v>
      </c>
      <c r="AA30" s="14">
        <v>4000</v>
      </c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>
        <v>104000</v>
      </c>
      <c r="AQ30" s="14"/>
      <c r="AR30" s="14"/>
      <c r="AS30" s="14"/>
      <c r="AT30" s="14"/>
      <c r="AU30" s="14">
        <v>104000</v>
      </c>
      <c r="AV30" s="14"/>
      <c r="AW30" s="14"/>
      <c r="AX30" s="14"/>
      <c r="AY30" s="14"/>
      <c r="AZ30" s="11" t="s">
        <v>31</v>
      </c>
    </row>
    <row r="31" spans="1:52" ht="85.5" customHeight="1">
      <c r="A31" s="7" t="s">
        <v>51</v>
      </c>
      <c r="B31" s="8" t="s">
        <v>17</v>
      </c>
      <c r="C31" s="8" t="s">
        <v>19</v>
      </c>
      <c r="D31" s="8" t="s">
        <v>48</v>
      </c>
      <c r="E31" s="8" t="s">
        <v>52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9"/>
      <c r="W31" s="9"/>
      <c r="X31" s="9"/>
      <c r="Y31" s="9"/>
      <c r="Z31" s="7" t="s">
        <v>51</v>
      </c>
      <c r="AA31" s="10">
        <f>SUM(AA32)</f>
        <v>244101</v>
      </c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>
        <v>450000</v>
      </c>
      <c r="AQ31" s="10"/>
      <c r="AR31" s="10"/>
      <c r="AS31" s="10"/>
      <c r="AT31" s="10"/>
      <c r="AU31" s="10">
        <v>450000</v>
      </c>
      <c r="AV31" s="10"/>
      <c r="AW31" s="10"/>
      <c r="AX31" s="10"/>
      <c r="AY31" s="10"/>
      <c r="AZ31" s="7" t="s">
        <v>51</v>
      </c>
    </row>
    <row r="32" spans="1:52" ht="51.4" customHeight="1">
      <c r="A32" s="11" t="s">
        <v>163</v>
      </c>
      <c r="B32" s="12" t="s">
        <v>17</v>
      </c>
      <c r="C32" s="12" t="s">
        <v>19</v>
      </c>
      <c r="D32" s="12" t="s">
        <v>48</v>
      </c>
      <c r="E32" s="12" t="s">
        <v>52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 t="s">
        <v>32</v>
      </c>
      <c r="U32" s="12"/>
      <c r="V32" s="13"/>
      <c r="W32" s="13"/>
      <c r="X32" s="13"/>
      <c r="Y32" s="13"/>
      <c r="Z32" s="11" t="s">
        <v>163</v>
      </c>
      <c r="AA32" s="14">
        <v>244101</v>
      </c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>
        <v>450000</v>
      </c>
      <c r="AQ32" s="14"/>
      <c r="AR32" s="14"/>
      <c r="AS32" s="14"/>
      <c r="AT32" s="14"/>
      <c r="AU32" s="14">
        <v>450000</v>
      </c>
      <c r="AV32" s="14"/>
      <c r="AW32" s="14"/>
      <c r="AX32" s="14"/>
      <c r="AY32" s="14"/>
      <c r="AZ32" s="11" t="s">
        <v>31</v>
      </c>
    </row>
    <row r="33" spans="1:52" ht="102.6" customHeight="1">
      <c r="A33" s="7" t="s">
        <v>55</v>
      </c>
      <c r="B33" s="8" t="s">
        <v>17</v>
      </c>
      <c r="C33" s="8" t="s">
        <v>19</v>
      </c>
      <c r="D33" s="8" t="s">
        <v>48</v>
      </c>
      <c r="E33" s="8" t="s">
        <v>56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9"/>
      <c r="W33" s="9"/>
      <c r="X33" s="9"/>
      <c r="Y33" s="9"/>
      <c r="Z33" s="7" t="s">
        <v>55</v>
      </c>
      <c r="AA33" s="10">
        <f>SUM(AA34)</f>
        <v>80796.960000000006</v>
      </c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7" t="s">
        <v>53</v>
      </c>
    </row>
    <row r="34" spans="1:52" ht="51.4" customHeight="1">
      <c r="A34" s="11" t="s">
        <v>164</v>
      </c>
      <c r="B34" s="12" t="s">
        <v>17</v>
      </c>
      <c r="C34" s="12" t="s">
        <v>19</v>
      </c>
      <c r="D34" s="12" t="s">
        <v>48</v>
      </c>
      <c r="E34" s="12" t="s">
        <v>56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 t="s">
        <v>58</v>
      </c>
      <c r="U34" s="12"/>
      <c r="V34" s="13"/>
      <c r="W34" s="13"/>
      <c r="X34" s="13"/>
      <c r="Y34" s="13"/>
      <c r="Z34" s="11" t="s">
        <v>164</v>
      </c>
      <c r="AA34" s="14">
        <v>80796.960000000006</v>
      </c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1" t="s">
        <v>31</v>
      </c>
    </row>
    <row r="35" spans="1:52" ht="102.6" customHeight="1">
      <c r="A35" s="7" t="s">
        <v>59</v>
      </c>
      <c r="B35" s="8" t="s">
        <v>17</v>
      </c>
      <c r="C35" s="8" t="s">
        <v>19</v>
      </c>
      <c r="D35" s="8" t="s">
        <v>48</v>
      </c>
      <c r="E35" s="8" t="s">
        <v>60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9"/>
      <c r="W35" s="9"/>
      <c r="X35" s="9"/>
      <c r="Y35" s="9"/>
      <c r="Z35" s="7" t="s">
        <v>59</v>
      </c>
      <c r="AA35" s="10">
        <f>SUM(AA36)</f>
        <v>311127.12</v>
      </c>
      <c r="AB35" s="10"/>
      <c r="AC35" s="10"/>
      <c r="AD35" s="10"/>
      <c r="AE35" s="10">
        <v>159501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>
        <v>165330</v>
      </c>
      <c r="AQ35" s="10"/>
      <c r="AR35" s="10"/>
      <c r="AS35" s="10"/>
      <c r="AT35" s="10">
        <v>165330</v>
      </c>
      <c r="AU35" s="10">
        <v>171392</v>
      </c>
      <c r="AV35" s="10"/>
      <c r="AW35" s="10"/>
      <c r="AX35" s="10"/>
      <c r="AY35" s="10">
        <v>171392</v>
      </c>
      <c r="AZ35" s="7" t="s">
        <v>55</v>
      </c>
    </row>
    <row r="36" spans="1:52" ht="34.15" customHeight="1">
      <c r="A36" s="11" t="s">
        <v>165</v>
      </c>
      <c r="B36" s="12" t="s">
        <v>17</v>
      </c>
      <c r="C36" s="12" t="s">
        <v>19</v>
      </c>
      <c r="D36" s="12" t="s">
        <v>48</v>
      </c>
      <c r="E36" s="12" t="s">
        <v>60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 t="s">
        <v>58</v>
      </c>
      <c r="U36" s="12"/>
      <c r="V36" s="13"/>
      <c r="W36" s="13"/>
      <c r="X36" s="13"/>
      <c r="Y36" s="13"/>
      <c r="Z36" s="11" t="s">
        <v>165</v>
      </c>
      <c r="AA36" s="14">
        <v>311127.12</v>
      </c>
      <c r="AB36" s="14"/>
      <c r="AC36" s="14"/>
      <c r="AD36" s="14"/>
      <c r="AE36" s="14">
        <v>159501</v>
      </c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>
        <v>165330</v>
      </c>
      <c r="AQ36" s="14"/>
      <c r="AR36" s="14"/>
      <c r="AS36" s="14"/>
      <c r="AT36" s="14">
        <v>165330</v>
      </c>
      <c r="AU36" s="14">
        <v>171392</v>
      </c>
      <c r="AV36" s="14"/>
      <c r="AW36" s="14"/>
      <c r="AX36" s="14"/>
      <c r="AY36" s="14">
        <v>171392</v>
      </c>
      <c r="AZ36" s="11" t="s">
        <v>57</v>
      </c>
    </row>
    <row r="37" spans="1:52" ht="136.9" customHeight="1">
      <c r="A37" s="7" t="s">
        <v>61</v>
      </c>
      <c r="B37" s="8" t="s">
        <v>17</v>
      </c>
      <c r="C37" s="8" t="s">
        <v>19</v>
      </c>
      <c r="D37" s="8" t="s">
        <v>48</v>
      </c>
      <c r="E37" s="8" t="s">
        <v>62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9"/>
      <c r="W37" s="9"/>
      <c r="X37" s="9"/>
      <c r="Y37" s="9"/>
      <c r="Z37" s="7" t="s">
        <v>61</v>
      </c>
      <c r="AA37" s="10">
        <f>SUM(AA38)</f>
        <v>198878.46</v>
      </c>
      <c r="AB37" s="10"/>
      <c r="AC37" s="10"/>
      <c r="AD37" s="10"/>
      <c r="AE37" s="10">
        <v>639865</v>
      </c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>
        <v>664558</v>
      </c>
      <c r="AQ37" s="10"/>
      <c r="AR37" s="10"/>
      <c r="AS37" s="10"/>
      <c r="AT37" s="10">
        <v>664558</v>
      </c>
      <c r="AU37" s="10">
        <v>690240</v>
      </c>
      <c r="AV37" s="10"/>
      <c r="AW37" s="10"/>
      <c r="AX37" s="10"/>
      <c r="AY37" s="10">
        <v>690240</v>
      </c>
      <c r="AZ37" s="7" t="s">
        <v>59</v>
      </c>
    </row>
    <row r="38" spans="1:52" ht="34.15" customHeight="1">
      <c r="A38" s="11" t="s">
        <v>166</v>
      </c>
      <c r="B38" s="12" t="s">
        <v>17</v>
      </c>
      <c r="C38" s="12" t="s">
        <v>19</v>
      </c>
      <c r="D38" s="12" t="s">
        <v>48</v>
      </c>
      <c r="E38" s="12" t="s">
        <v>62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 t="s">
        <v>58</v>
      </c>
      <c r="U38" s="12"/>
      <c r="V38" s="13"/>
      <c r="W38" s="13"/>
      <c r="X38" s="13"/>
      <c r="Y38" s="13"/>
      <c r="Z38" s="11" t="s">
        <v>166</v>
      </c>
      <c r="AA38" s="14">
        <v>198878.46</v>
      </c>
      <c r="AB38" s="14"/>
      <c r="AC38" s="14"/>
      <c r="AD38" s="14"/>
      <c r="AE38" s="14">
        <v>639865</v>
      </c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>
        <v>664558</v>
      </c>
      <c r="AQ38" s="14"/>
      <c r="AR38" s="14"/>
      <c r="AS38" s="14"/>
      <c r="AT38" s="14">
        <v>664558</v>
      </c>
      <c r="AU38" s="14">
        <v>690240</v>
      </c>
      <c r="AV38" s="14"/>
      <c r="AW38" s="14"/>
      <c r="AX38" s="14"/>
      <c r="AY38" s="14">
        <v>690240</v>
      </c>
      <c r="AZ38" s="11" t="s">
        <v>57</v>
      </c>
    </row>
    <row r="39" spans="1:52" ht="119.65" customHeight="1">
      <c r="A39" s="7" t="s">
        <v>63</v>
      </c>
      <c r="B39" s="8" t="s">
        <v>17</v>
      </c>
      <c r="C39" s="8" t="s">
        <v>19</v>
      </c>
      <c r="D39" s="8" t="s">
        <v>48</v>
      </c>
      <c r="E39" s="8" t="s">
        <v>64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9"/>
      <c r="W39" s="9"/>
      <c r="X39" s="9"/>
      <c r="Y39" s="9"/>
      <c r="Z39" s="7" t="s">
        <v>63</v>
      </c>
      <c r="AA39" s="10">
        <f>SUM(AA40)</f>
        <v>66914.34</v>
      </c>
      <c r="AB39" s="10"/>
      <c r="AC39" s="10"/>
      <c r="AD39" s="10"/>
      <c r="AE39" s="10">
        <v>353621</v>
      </c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>
        <v>366965</v>
      </c>
      <c r="AQ39" s="10"/>
      <c r="AR39" s="10"/>
      <c r="AS39" s="10"/>
      <c r="AT39" s="10">
        <v>366965</v>
      </c>
      <c r="AU39" s="10">
        <v>380845</v>
      </c>
      <c r="AV39" s="10"/>
      <c r="AW39" s="10"/>
      <c r="AX39" s="10"/>
      <c r="AY39" s="10">
        <v>380845</v>
      </c>
      <c r="AZ39" s="7" t="s">
        <v>61</v>
      </c>
    </row>
    <row r="40" spans="1:52" ht="34.15" customHeight="1">
      <c r="A40" s="11" t="s">
        <v>167</v>
      </c>
      <c r="B40" s="12" t="s">
        <v>17</v>
      </c>
      <c r="C40" s="12" t="s">
        <v>19</v>
      </c>
      <c r="D40" s="12" t="s">
        <v>48</v>
      </c>
      <c r="E40" s="12" t="s">
        <v>64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 t="s">
        <v>58</v>
      </c>
      <c r="U40" s="12"/>
      <c r="V40" s="13"/>
      <c r="W40" s="13"/>
      <c r="X40" s="13"/>
      <c r="Y40" s="13"/>
      <c r="Z40" s="11" t="s">
        <v>167</v>
      </c>
      <c r="AA40" s="14">
        <v>66914.34</v>
      </c>
      <c r="AB40" s="14"/>
      <c r="AC40" s="14"/>
      <c r="AD40" s="14"/>
      <c r="AE40" s="14">
        <v>353621</v>
      </c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>
        <v>366965</v>
      </c>
      <c r="AQ40" s="14"/>
      <c r="AR40" s="14"/>
      <c r="AS40" s="14"/>
      <c r="AT40" s="14">
        <v>366965</v>
      </c>
      <c r="AU40" s="14">
        <v>380845</v>
      </c>
      <c r="AV40" s="14"/>
      <c r="AW40" s="14"/>
      <c r="AX40" s="14"/>
      <c r="AY40" s="14">
        <v>380845</v>
      </c>
      <c r="AZ40" s="11" t="s">
        <v>57</v>
      </c>
    </row>
    <row r="41" spans="1:52" ht="109.5" customHeight="1">
      <c r="A41" s="7" t="s">
        <v>65</v>
      </c>
      <c r="B41" s="8" t="s">
        <v>17</v>
      </c>
      <c r="C41" s="8" t="s">
        <v>19</v>
      </c>
      <c r="D41" s="8" t="s">
        <v>48</v>
      </c>
      <c r="E41" s="8" t="s">
        <v>66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9"/>
      <c r="W41" s="9"/>
      <c r="X41" s="9"/>
      <c r="Y41" s="9"/>
      <c r="Z41" s="7" t="s">
        <v>65</v>
      </c>
      <c r="AA41" s="10">
        <f>SUM(AA42)</f>
        <v>19916</v>
      </c>
      <c r="AB41" s="10"/>
      <c r="AC41" s="10"/>
      <c r="AD41" s="10"/>
      <c r="AE41" s="10">
        <v>128704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>
        <v>133865</v>
      </c>
      <c r="AQ41" s="10"/>
      <c r="AR41" s="10"/>
      <c r="AS41" s="10"/>
      <c r="AT41" s="10">
        <v>133865</v>
      </c>
      <c r="AU41" s="10">
        <v>138933</v>
      </c>
      <c r="AV41" s="10"/>
      <c r="AW41" s="10"/>
      <c r="AX41" s="10"/>
      <c r="AY41" s="10">
        <v>138933</v>
      </c>
      <c r="AZ41" s="7" t="s">
        <v>63</v>
      </c>
    </row>
    <row r="42" spans="1:52" ht="34.15" customHeight="1">
      <c r="A42" s="11" t="s">
        <v>168</v>
      </c>
      <c r="B42" s="12" t="s">
        <v>17</v>
      </c>
      <c r="C42" s="12" t="s">
        <v>19</v>
      </c>
      <c r="D42" s="12" t="s">
        <v>48</v>
      </c>
      <c r="E42" s="12" t="s">
        <v>66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 t="s">
        <v>40</v>
      </c>
      <c r="U42" s="12"/>
      <c r="V42" s="13"/>
      <c r="W42" s="13"/>
      <c r="X42" s="13"/>
      <c r="Y42" s="13"/>
      <c r="Z42" s="11" t="s">
        <v>168</v>
      </c>
      <c r="AA42" s="14">
        <v>19916</v>
      </c>
      <c r="AB42" s="14"/>
      <c r="AC42" s="14"/>
      <c r="AD42" s="14"/>
      <c r="AE42" s="14">
        <v>128704</v>
      </c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>
        <v>133865</v>
      </c>
      <c r="AQ42" s="14"/>
      <c r="AR42" s="14"/>
      <c r="AS42" s="14"/>
      <c r="AT42" s="14">
        <v>133865</v>
      </c>
      <c r="AU42" s="14">
        <v>138933</v>
      </c>
      <c r="AV42" s="14"/>
      <c r="AW42" s="14"/>
      <c r="AX42" s="14"/>
      <c r="AY42" s="14">
        <v>138933</v>
      </c>
      <c r="AZ42" s="11" t="s">
        <v>57</v>
      </c>
    </row>
    <row r="43" spans="1:52" ht="85.5" customHeight="1">
      <c r="A43" s="7" t="s">
        <v>67</v>
      </c>
      <c r="B43" s="8" t="s">
        <v>17</v>
      </c>
      <c r="C43" s="8" t="s">
        <v>19</v>
      </c>
      <c r="D43" s="8" t="s">
        <v>48</v>
      </c>
      <c r="E43" s="8" t="s">
        <v>68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9"/>
      <c r="W43" s="9"/>
      <c r="X43" s="9"/>
      <c r="Y43" s="9"/>
      <c r="Z43" s="7" t="s">
        <v>67</v>
      </c>
      <c r="AA43" s="10">
        <f>SUM(AA44)</f>
        <v>16335.72</v>
      </c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>
        <v>20000</v>
      </c>
      <c r="AQ43" s="10"/>
      <c r="AR43" s="10"/>
      <c r="AS43" s="10"/>
      <c r="AT43" s="10"/>
      <c r="AU43" s="10">
        <v>20000</v>
      </c>
      <c r="AV43" s="10"/>
      <c r="AW43" s="10"/>
      <c r="AX43" s="10"/>
      <c r="AY43" s="10"/>
      <c r="AZ43" s="7" t="s">
        <v>65</v>
      </c>
    </row>
    <row r="44" spans="1:52" ht="34.15" customHeight="1">
      <c r="A44" s="11" t="s">
        <v>169</v>
      </c>
      <c r="B44" s="12" t="s">
        <v>17</v>
      </c>
      <c r="C44" s="12" t="s">
        <v>19</v>
      </c>
      <c r="D44" s="12" t="s">
        <v>48</v>
      </c>
      <c r="E44" s="12" t="s">
        <v>68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 t="s">
        <v>58</v>
      </c>
      <c r="U44" s="12"/>
      <c r="V44" s="13"/>
      <c r="W44" s="13"/>
      <c r="X44" s="13"/>
      <c r="Y44" s="13"/>
      <c r="Z44" s="11" t="s">
        <v>169</v>
      </c>
      <c r="AA44" s="14">
        <v>16335.72</v>
      </c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>
        <v>20000</v>
      </c>
      <c r="AQ44" s="14"/>
      <c r="AR44" s="14"/>
      <c r="AS44" s="14"/>
      <c r="AT44" s="14"/>
      <c r="AU44" s="14">
        <v>20000</v>
      </c>
      <c r="AV44" s="14"/>
      <c r="AW44" s="14"/>
      <c r="AX44" s="14"/>
      <c r="AY44" s="14"/>
      <c r="AZ44" s="11" t="s">
        <v>39</v>
      </c>
    </row>
    <row r="45" spans="1:52" ht="102.6" customHeight="1">
      <c r="A45" s="7" t="s">
        <v>69</v>
      </c>
      <c r="B45" s="8" t="s">
        <v>17</v>
      </c>
      <c r="C45" s="8" t="s">
        <v>19</v>
      </c>
      <c r="D45" s="8" t="s">
        <v>48</v>
      </c>
      <c r="E45" s="8" t="s">
        <v>70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9"/>
      <c r="W45" s="9"/>
      <c r="X45" s="9"/>
      <c r="Y45" s="9"/>
      <c r="Z45" s="7" t="s">
        <v>69</v>
      </c>
      <c r="AA45" s="10">
        <v>0</v>
      </c>
      <c r="AB45" s="10"/>
      <c r="AC45" s="10"/>
      <c r="AD45" s="10"/>
      <c r="AE45" s="10">
        <v>30712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7" t="s">
        <v>67</v>
      </c>
    </row>
    <row r="46" spans="1:52" ht="34.15" customHeight="1">
      <c r="A46" s="11" t="s">
        <v>170</v>
      </c>
      <c r="B46" s="12" t="s">
        <v>17</v>
      </c>
      <c r="C46" s="12" t="s">
        <v>19</v>
      </c>
      <c r="D46" s="12" t="s">
        <v>48</v>
      </c>
      <c r="E46" s="12" t="s">
        <v>70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 t="s">
        <v>32</v>
      </c>
      <c r="U46" s="12"/>
      <c r="V46" s="13"/>
      <c r="W46" s="13"/>
      <c r="X46" s="13"/>
      <c r="Y46" s="13"/>
      <c r="Z46" s="11" t="s">
        <v>170</v>
      </c>
      <c r="AA46" s="14">
        <v>0</v>
      </c>
      <c r="AB46" s="14"/>
      <c r="AC46" s="14"/>
      <c r="AD46" s="14"/>
      <c r="AE46" s="14">
        <v>30712</v>
      </c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1" t="s">
        <v>57</v>
      </c>
    </row>
    <row r="47" spans="1:52" ht="35.25" customHeight="1">
      <c r="A47" s="4" t="s">
        <v>71</v>
      </c>
      <c r="B47" s="19" t="s">
        <v>17</v>
      </c>
      <c r="C47" s="19" t="s">
        <v>22</v>
      </c>
      <c r="D47" s="19" t="s">
        <v>20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5"/>
      <c r="W47" s="5"/>
      <c r="X47" s="5"/>
      <c r="Y47" s="5"/>
      <c r="Z47" s="4" t="s">
        <v>71</v>
      </c>
      <c r="AA47" s="6">
        <f>AA48</f>
        <v>120237.85</v>
      </c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7" t="s">
        <v>69</v>
      </c>
    </row>
    <row r="48" spans="1:52" ht="38.25" customHeight="1">
      <c r="A48" s="4" t="s">
        <v>72</v>
      </c>
      <c r="B48" s="19" t="s">
        <v>17</v>
      </c>
      <c r="C48" s="19" t="s">
        <v>22</v>
      </c>
      <c r="D48" s="19" t="s">
        <v>28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5"/>
      <c r="W48" s="5"/>
      <c r="X48" s="5"/>
      <c r="Y48" s="5"/>
      <c r="Z48" s="4" t="s">
        <v>72</v>
      </c>
      <c r="AA48" s="6">
        <f>AA49</f>
        <v>120237.85</v>
      </c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1" t="s">
        <v>31</v>
      </c>
    </row>
    <row r="49" spans="1:52" ht="54.75" customHeight="1">
      <c r="A49" s="7" t="s">
        <v>73</v>
      </c>
      <c r="B49" s="8" t="s">
        <v>17</v>
      </c>
      <c r="C49" s="8" t="s">
        <v>22</v>
      </c>
      <c r="D49" s="8" t="s">
        <v>28</v>
      </c>
      <c r="E49" s="8" t="s">
        <v>74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9"/>
      <c r="W49" s="9"/>
      <c r="X49" s="9"/>
      <c r="Y49" s="9"/>
      <c r="Z49" s="7" t="s">
        <v>73</v>
      </c>
      <c r="AA49" s="10">
        <f>AA50</f>
        <v>120237.85</v>
      </c>
      <c r="AB49" s="6">
        <v>300100</v>
      </c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>
        <v>271600</v>
      </c>
      <c r="AQ49" s="6">
        <v>271600</v>
      </c>
      <c r="AR49" s="6"/>
      <c r="AS49" s="6"/>
      <c r="AT49" s="6"/>
      <c r="AU49" s="6">
        <v>285800</v>
      </c>
      <c r="AV49" s="6">
        <v>285800</v>
      </c>
      <c r="AW49" s="6"/>
      <c r="AX49" s="6"/>
      <c r="AY49" s="6"/>
      <c r="AZ49" s="4" t="s">
        <v>71</v>
      </c>
    </row>
    <row r="50" spans="1:52" ht="146.25" customHeight="1">
      <c r="A50" s="20" t="s">
        <v>171</v>
      </c>
      <c r="B50" s="12" t="s">
        <v>17</v>
      </c>
      <c r="C50" s="12" t="s">
        <v>22</v>
      </c>
      <c r="D50" s="12" t="s">
        <v>28</v>
      </c>
      <c r="E50" s="12" t="s">
        <v>74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 t="s">
        <v>26</v>
      </c>
      <c r="U50" s="12"/>
      <c r="V50" s="13"/>
      <c r="W50" s="13"/>
      <c r="X50" s="13"/>
      <c r="Y50" s="13"/>
      <c r="Z50" s="20" t="s">
        <v>171</v>
      </c>
      <c r="AA50" s="14">
        <v>120237.85</v>
      </c>
      <c r="AB50" s="6">
        <v>300100</v>
      </c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>
        <v>271600</v>
      </c>
      <c r="AQ50" s="6">
        <v>271600</v>
      </c>
      <c r="AR50" s="6"/>
      <c r="AS50" s="6"/>
      <c r="AT50" s="6"/>
      <c r="AU50" s="6">
        <v>285800</v>
      </c>
      <c r="AV50" s="6">
        <v>285800</v>
      </c>
      <c r="AW50" s="6"/>
      <c r="AX50" s="6"/>
      <c r="AY50" s="6"/>
      <c r="AZ50" s="4" t="s">
        <v>72</v>
      </c>
    </row>
    <row r="51" spans="1:52" ht="107.25" customHeight="1">
      <c r="A51" s="11" t="s">
        <v>172</v>
      </c>
      <c r="B51" s="12" t="s">
        <v>17</v>
      </c>
      <c r="C51" s="12" t="s">
        <v>22</v>
      </c>
      <c r="D51" s="12" t="s">
        <v>28</v>
      </c>
      <c r="E51" s="12" t="s">
        <v>74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 t="s">
        <v>32</v>
      </c>
      <c r="U51" s="12"/>
      <c r="V51" s="13"/>
      <c r="W51" s="13"/>
      <c r="X51" s="13"/>
      <c r="Y51" s="13"/>
      <c r="Z51" s="11" t="s">
        <v>172</v>
      </c>
      <c r="AA51" s="14">
        <v>0</v>
      </c>
      <c r="AB51" s="10">
        <v>300100</v>
      </c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>
        <v>271600</v>
      </c>
      <c r="AQ51" s="10">
        <v>271600</v>
      </c>
      <c r="AR51" s="10"/>
      <c r="AS51" s="10"/>
      <c r="AT51" s="10"/>
      <c r="AU51" s="10">
        <v>285800</v>
      </c>
      <c r="AV51" s="10">
        <v>285800</v>
      </c>
      <c r="AW51" s="10"/>
      <c r="AX51" s="10"/>
      <c r="AY51" s="10"/>
      <c r="AZ51" s="7" t="s">
        <v>73</v>
      </c>
    </row>
    <row r="52" spans="1:52" ht="62.25" customHeight="1">
      <c r="A52" s="4" t="s">
        <v>75</v>
      </c>
      <c r="B52" s="19" t="s">
        <v>17</v>
      </c>
      <c r="C52" s="19" t="s">
        <v>28</v>
      </c>
      <c r="D52" s="19" t="s">
        <v>20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5"/>
      <c r="W52" s="5"/>
      <c r="X52" s="5"/>
      <c r="Y52" s="5"/>
      <c r="Z52" s="4" t="s">
        <v>75</v>
      </c>
      <c r="AA52" s="6">
        <f>SUM(AA53)</f>
        <v>250733</v>
      </c>
      <c r="AB52" s="14">
        <v>290008</v>
      </c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>
        <v>265608</v>
      </c>
      <c r="AQ52" s="14">
        <v>265608</v>
      </c>
      <c r="AR52" s="14"/>
      <c r="AS52" s="14"/>
      <c r="AT52" s="14"/>
      <c r="AU52" s="14">
        <v>265608</v>
      </c>
      <c r="AV52" s="14">
        <v>265608</v>
      </c>
      <c r="AW52" s="14"/>
      <c r="AX52" s="14"/>
      <c r="AY52" s="14"/>
      <c r="AZ52" s="11" t="s">
        <v>25</v>
      </c>
    </row>
    <row r="53" spans="1:52" ht="69.75" customHeight="1">
      <c r="A53" s="4" t="s">
        <v>173</v>
      </c>
      <c r="B53" s="19" t="s">
        <v>17</v>
      </c>
      <c r="C53" s="19" t="s">
        <v>28</v>
      </c>
      <c r="D53" s="19" t="s">
        <v>142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5"/>
      <c r="W53" s="5"/>
      <c r="X53" s="5"/>
      <c r="Y53" s="5"/>
      <c r="Z53" s="4" t="s">
        <v>173</v>
      </c>
      <c r="AA53" s="6">
        <f>AA54+AA56</f>
        <v>250733</v>
      </c>
      <c r="AB53" s="14">
        <v>10092</v>
      </c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>
        <v>5992</v>
      </c>
      <c r="AQ53" s="14">
        <v>5992</v>
      </c>
      <c r="AR53" s="14"/>
      <c r="AS53" s="14"/>
      <c r="AT53" s="14"/>
      <c r="AU53" s="14">
        <v>20192</v>
      </c>
      <c r="AV53" s="14">
        <v>20192</v>
      </c>
      <c r="AW53" s="14"/>
      <c r="AX53" s="14"/>
      <c r="AY53" s="14"/>
      <c r="AZ53" s="11" t="s">
        <v>31</v>
      </c>
    </row>
    <row r="54" spans="1:52" ht="85.5" customHeight="1">
      <c r="A54" s="7" t="s">
        <v>78</v>
      </c>
      <c r="B54" s="8" t="s">
        <v>17</v>
      </c>
      <c r="C54" s="8" t="s">
        <v>28</v>
      </c>
      <c r="D54" s="8" t="s">
        <v>142</v>
      </c>
      <c r="E54" s="8" t="s">
        <v>79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9"/>
      <c r="W54" s="9"/>
      <c r="X54" s="9"/>
      <c r="Y54" s="9"/>
      <c r="Z54" s="7" t="s">
        <v>78</v>
      </c>
      <c r="AA54" s="10">
        <f>SUM(AA55)</f>
        <v>60000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>
        <v>1250000</v>
      </c>
      <c r="AQ54" s="6"/>
      <c r="AR54" s="6"/>
      <c r="AS54" s="6"/>
      <c r="AT54" s="6"/>
      <c r="AU54" s="6">
        <v>600000</v>
      </c>
      <c r="AV54" s="6"/>
      <c r="AW54" s="6"/>
      <c r="AX54" s="6"/>
      <c r="AY54" s="6"/>
      <c r="AZ54" s="4" t="s">
        <v>75</v>
      </c>
    </row>
    <row r="55" spans="1:52" ht="120" customHeight="1">
      <c r="A55" s="11" t="s">
        <v>174</v>
      </c>
      <c r="B55" s="12" t="s">
        <v>17</v>
      </c>
      <c r="C55" s="12" t="s">
        <v>28</v>
      </c>
      <c r="D55" s="12" t="s">
        <v>142</v>
      </c>
      <c r="E55" s="12" t="s">
        <v>79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 t="s">
        <v>32</v>
      </c>
      <c r="U55" s="12"/>
      <c r="V55" s="13"/>
      <c r="W55" s="13"/>
      <c r="X55" s="13"/>
      <c r="Y55" s="13"/>
      <c r="Z55" s="11" t="s">
        <v>174</v>
      </c>
      <c r="AA55" s="14">
        <v>60000</v>
      </c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>
        <v>1250000</v>
      </c>
      <c r="AQ55" s="6"/>
      <c r="AR55" s="6"/>
      <c r="AS55" s="6"/>
      <c r="AT55" s="6"/>
      <c r="AU55" s="6">
        <v>600000</v>
      </c>
      <c r="AV55" s="6"/>
      <c r="AW55" s="6"/>
      <c r="AX55" s="6"/>
      <c r="AY55" s="6"/>
      <c r="AZ55" s="4" t="s">
        <v>76</v>
      </c>
    </row>
    <row r="56" spans="1:52" ht="63" customHeight="1">
      <c r="A56" s="7" t="s">
        <v>80</v>
      </c>
      <c r="B56" s="8" t="s">
        <v>17</v>
      </c>
      <c r="C56" s="8" t="s">
        <v>28</v>
      </c>
      <c r="D56" s="8" t="s">
        <v>142</v>
      </c>
      <c r="E56" s="8" t="s">
        <v>81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9"/>
      <c r="W56" s="9"/>
      <c r="X56" s="9"/>
      <c r="Y56" s="9"/>
      <c r="Z56" s="7" t="s">
        <v>80</v>
      </c>
      <c r="AA56" s="10">
        <f>SUM(AA57)</f>
        <v>190733</v>
      </c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>
        <v>200000</v>
      </c>
      <c r="AQ56" s="10"/>
      <c r="AR56" s="10"/>
      <c r="AS56" s="10"/>
      <c r="AT56" s="10"/>
      <c r="AU56" s="10">
        <v>200000</v>
      </c>
      <c r="AV56" s="10"/>
      <c r="AW56" s="10"/>
      <c r="AX56" s="10"/>
      <c r="AY56" s="10"/>
      <c r="AZ56" s="7" t="s">
        <v>78</v>
      </c>
    </row>
    <row r="57" spans="1:52" ht="96.75" customHeight="1">
      <c r="A57" s="11" t="s">
        <v>175</v>
      </c>
      <c r="B57" s="12" t="s">
        <v>17</v>
      </c>
      <c r="C57" s="12" t="s">
        <v>28</v>
      </c>
      <c r="D57" s="12" t="s">
        <v>142</v>
      </c>
      <c r="E57" s="12" t="s">
        <v>81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 t="s">
        <v>32</v>
      </c>
      <c r="U57" s="12"/>
      <c r="V57" s="13"/>
      <c r="W57" s="13"/>
      <c r="X57" s="13"/>
      <c r="Y57" s="13"/>
      <c r="Z57" s="11" t="s">
        <v>175</v>
      </c>
      <c r="AA57" s="14">
        <v>190733</v>
      </c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>
        <v>200000</v>
      </c>
      <c r="AQ57" s="14"/>
      <c r="AR57" s="14"/>
      <c r="AS57" s="14"/>
      <c r="AT57" s="14"/>
      <c r="AU57" s="14">
        <v>200000</v>
      </c>
      <c r="AV57" s="14"/>
      <c r="AW57" s="14"/>
      <c r="AX57" s="14"/>
      <c r="AY57" s="14"/>
      <c r="AZ57" s="11" t="s">
        <v>31</v>
      </c>
    </row>
    <row r="58" spans="1:52" ht="68.45" customHeight="1">
      <c r="A58" s="4" t="s">
        <v>176</v>
      </c>
      <c r="B58" s="19" t="s">
        <v>17</v>
      </c>
      <c r="C58" s="19" t="s">
        <v>28</v>
      </c>
      <c r="D58" s="19" t="s">
        <v>177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5"/>
      <c r="W58" s="5"/>
      <c r="X58" s="5"/>
      <c r="Y58" s="5"/>
      <c r="Z58" s="4" t="s">
        <v>176</v>
      </c>
      <c r="AA58" s="6">
        <v>0</v>
      </c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>
        <v>1050000</v>
      </c>
      <c r="AQ58" s="10"/>
      <c r="AR58" s="10"/>
      <c r="AS58" s="10"/>
      <c r="AT58" s="10"/>
      <c r="AU58" s="10">
        <v>400000</v>
      </c>
      <c r="AV58" s="10"/>
      <c r="AW58" s="10"/>
      <c r="AX58" s="10"/>
      <c r="AY58" s="10"/>
      <c r="AZ58" s="7" t="s">
        <v>80</v>
      </c>
    </row>
    <row r="59" spans="1:52" ht="51.4" customHeight="1">
      <c r="A59" s="7" t="s">
        <v>178</v>
      </c>
      <c r="B59" s="8" t="s">
        <v>17</v>
      </c>
      <c r="C59" s="8" t="s">
        <v>28</v>
      </c>
      <c r="D59" s="8" t="s">
        <v>177</v>
      </c>
      <c r="E59" s="8" t="s">
        <v>179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9"/>
      <c r="W59" s="9"/>
      <c r="X59" s="9"/>
      <c r="Y59" s="9"/>
      <c r="Z59" s="7" t="s">
        <v>178</v>
      </c>
      <c r="AA59" s="10">
        <v>0</v>
      </c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>
        <v>1050000</v>
      </c>
      <c r="AQ59" s="14"/>
      <c r="AR59" s="14"/>
      <c r="AS59" s="14"/>
      <c r="AT59" s="14"/>
      <c r="AU59" s="14">
        <v>400000</v>
      </c>
      <c r="AV59" s="14"/>
      <c r="AW59" s="14"/>
      <c r="AX59" s="14"/>
      <c r="AY59" s="14"/>
      <c r="AZ59" s="11" t="s">
        <v>31</v>
      </c>
    </row>
    <row r="60" spans="1:52" ht="68.45" customHeight="1">
      <c r="A60" s="11" t="s">
        <v>180</v>
      </c>
      <c r="B60" s="12" t="s">
        <v>17</v>
      </c>
      <c r="C60" s="12" t="s">
        <v>28</v>
      </c>
      <c r="D60" s="12" t="s">
        <v>177</v>
      </c>
      <c r="E60" s="12" t="s">
        <v>179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 t="s">
        <v>32</v>
      </c>
      <c r="U60" s="12"/>
      <c r="V60" s="13"/>
      <c r="W60" s="13"/>
      <c r="X60" s="13"/>
      <c r="Y60" s="13"/>
      <c r="Z60" s="11" t="s">
        <v>180</v>
      </c>
      <c r="AA60" s="14">
        <v>0</v>
      </c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7" t="s">
        <v>82</v>
      </c>
    </row>
    <row r="61" spans="1:52" ht="34.15" customHeight="1">
      <c r="A61" s="4" t="s">
        <v>84</v>
      </c>
      <c r="B61" s="19" t="s">
        <v>17</v>
      </c>
      <c r="C61" s="19" t="s">
        <v>34</v>
      </c>
      <c r="D61" s="19" t="s">
        <v>20</v>
      </c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5"/>
      <c r="W61" s="5"/>
      <c r="X61" s="5"/>
      <c r="Y61" s="5"/>
      <c r="Z61" s="4" t="s">
        <v>84</v>
      </c>
      <c r="AA61" s="6">
        <f>AA62+AA71</f>
        <v>2395863.41</v>
      </c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1" t="s">
        <v>39</v>
      </c>
    </row>
    <row r="62" spans="1:52" ht="17.100000000000001" customHeight="1">
      <c r="A62" s="4" t="s">
        <v>85</v>
      </c>
      <c r="B62" s="19" t="s">
        <v>17</v>
      </c>
      <c r="C62" s="19" t="s">
        <v>34</v>
      </c>
      <c r="D62" s="19" t="s">
        <v>77</v>
      </c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5"/>
      <c r="W62" s="5"/>
      <c r="X62" s="5"/>
      <c r="Y62" s="5"/>
      <c r="Z62" s="4" t="s">
        <v>85</v>
      </c>
      <c r="AA62" s="6">
        <f>AA63+AA65</f>
        <v>2120812.4</v>
      </c>
      <c r="AB62" s="6"/>
      <c r="AC62" s="6">
        <v>5672600</v>
      </c>
      <c r="AD62" s="6">
        <v>1049000</v>
      </c>
      <c r="AE62" s="6">
        <v>688617</v>
      </c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>
        <v>11775015.82</v>
      </c>
      <c r="AQ62" s="6"/>
      <c r="AR62" s="6">
        <v>853000</v>
      </c>
      <c r="AS62" s="6">
        <v>1090000</v>
      </c>
      <c r="AT62" s="6">
        <v>200000</v>
      </c>
      <c r="AU62" s="6">
        <v>9429330</v>
      </c>
      <c r="AV62" s="6"/>
      <c r="AW62" s="6">
        <v>853000</v>
      </c>
      <c r="AX62" s="6">
        <v>1138000</v>
      </c>
      <c r="AY62" s="6">
        <v>200000</v>
      </c>
      <c r="AZ62" s="4" t="s">
        <v>84</v>
      </c>
    </row>
    <row r="63" spans="1:52" ht="34.15" customHeight="1">
      <c r="A63" s="7" t="s">
        <v>86</v>
      </c>
      <c r="B63" s="8" t="s">
        <v>17</v>
      </c>
      <c r="C63" s="8" t="s">
        <v>34</v>
      </c>
      <c r="D63" s="8" t="s">
        <v>77</v>
      </c>
      <c r="E63" s="8" t="s">
        <v>87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9"/>
      <c r="W63" s="9"/>
      <c r="X63" s="9"/>
      <c r="Y63" s="9"/>
      <c r="Z63" s="7" t="s">
        <v>86</v>
      </c>
      <c r="AA63" s="10">
        <v>37950</v>
      </c>
      <c r="AB63" s="6"/>
      <c r="AC63" s="6">
        <v>5672600</v>
      </c>
      <c r="AD63" s="6">
        <v>1049000</v>
      </c>
      <c r="AE63" s="6">
        <v>688617</v>
      </c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>
        <v>8225015.8200000003</v>
      </c>
      <c r="AQ63" s="6"/>
      <c r="AR63" s="6">
        <v>853000</v>
      </c>
      <c r="AS63" s="6">
        <v>1090000</v>
      </c>
      <c r="AT63" s="6">
        <v>200000</v>
      </c>
      <c r="AU63" s="6">
        <v>7879330</v>
      </c>
      <c r="AV63" s="6"/>
      <c r="AW63" s="6">
        <v>853000</v>
      </c>
      <c r="AX63" s="6">
        <v>1138000</v>
      </c>
      <c r="AY63" s="6">
        <v>200000</v>
      </c>
      <c r="AZ63" s="4" t="s">
        <v>85</v>
      </c>
    </row>
    <row r="64" spans="1:52" ht="68.45" customHeight="1">
      <c r="A64" s="11" t="s">
        <v>181</v>
      </c>
      <c r="B64" s="12" t="s">
        <v>17</v>
      </c>
      <c r="C64" s="12" t="s">
        <v>34</v>
      </c>
      <c r="D64" s="12" t="s">
        <v>77</v>
      </c>
      <c r="E64" s="12" t="s">
        <v>87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 t="s">
        <v>32</v>
      </c>
      <c r="U64" s="12"/>
      <c r="V64" s="13"/>
      <c r="W64" s="13"/>
      <c r="X64" s="13"/>
      <c r="Y64" s="13"/>
      <c r="Z64" s="11" t="s">
        <v>181</v>
      </c>
      <c r="AA64" s="14">
        <v>37950</v>
      </c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>
        <v>2969015.82</v>
      </c>
      <c r="AQ64" s="10"/>
      <c r="AR64" s="10"/>
      <c r="AS64" s="10"/>
      <c r="AT64" s="10"/>
      <c r="AU64" s="10">
        <v>2475330</v>
      </c>
      <c r="AV64" s="10"/>
      <c r="AW64" s="10"/>
      <c r="AX64" s="10"/>
      <c r="AY64" s="10"/>
      <c r="AZ64" s="7" t="s">
        <v>86</v>
      </c>
    </row>
    <row r="65" spans="1:52" ht="51.4" customHeight="1">
      <c r="A65" s="7" t="s">
        <v>88</v>
      </c>
      <c r="B65" s="8" t="s">
        <v>17</v>
      </c>
      <c r="C65" s="8" t="s">
        <v>34</v>
      </c>
      <c r="D65" s="8" t="s">
        <v>77</v>
      </c>
      <c r="E65" s="8" t="s">
        <v>89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9"/>
      <c r="W65" s="9"/>
      <c r="X65" s="9"/>
      <c r="Y65" s="9"/>
      <c r="Z65" s="7" t="s">
        <v>88</v>
      </c>
      <c r="AA65" s="10">
        <f>SUM(AA66)</f>
        <v>2082862.4</v>
      </c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>
        <v>2969015.82</v>
      </c>
      <c r="AQ65" s="14"/>
      <c r="AR65" s="14"/>
      <c r="AS65" s="14"/>
      <c r="AT65" s="14"/>
      <c r="AU65" s="14">
        <v>2475330</v>
      </c>
      <c r="AV65" s="14"/>
      <c r="AW65" s="14"/>
      <c r="AX65" s="14"/>
      <c r="AY65" s="14"/>
      <c r="AZ65" s="11" t="s">
        <v>31</v>
      </c>
    </row>
    <row r="66" spans="1:52" ht="68.45" customHeight="1">
      <c r="A66" s="11" t="s">
        <v>182</v>
      </c>
      <c r="B66" s="12" t="s">
        <v>17</v>
      </c>
      <c r="C66" s="12" t="s">
        <v>34</v>
      </c>
      <c r="D66" s="12" t="s">
        <v>77</v>
      </c>
      <c r="E66" s="12" t="s">
        <v>89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 t="s">
        <v>32</v>
      </c>
      <c r="U66" s="12"/>
      <c r="V66" s="13"/>
      <c r="W66" s="13"/>
      <c r="X66" s="13"/>
      <c r="Y66" s="13"/>
      <c r="Z66" s="11" t="s">
        <v>182</v>
      </c>
      <c r="AA66" s="14">
        <v>2082862.4</v>
      </c>
      <c r="AB66" s="10"/>
      <c r="AC66" s="10"/>
      <c r="AD66" s="10">
        <v>1049000</v>
      </c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>
        <v>4203000</v>
      </c>
      <c r="AQ66" s="10"/>
      <c r="AR66" s="10"/>
      <c r="AS66" s="10">
        <v>1090000</v>
      </c>
      <c r="AT66" s="10"/>
      <c r="AU66" s="10">
        <v>4351000</v>
      </c>
      <c r="AV66" s="10"/>
      <c r="AW66" s="10"/>
      <c r="AX66" s="10">
        <v>1138000</v>
      </c>
      <c r="AY66" s="10"/>
      <c r="AZ66" s="7" t="s">
        <v>88</v>
      </c>
    </row>
    <row r="67" spans="1:52" ht="51.4" customHeight="1">
      <c r="A67" s="7" t="s">
        <v>90</v>
      </c>
      <c r="B67" s="8" t="s">
        <v>17</v>
      </c>
      <c r="C67" s="8" t="s">
        <v>34</v>
      </c>
      <c r="D67" s="8" t="s">
        <v>77</v>
      </c>
      <c r="E67" s="8" t="s">
        <v>91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9"/>
      <c r="W67" s="9"/>
      <c r="X67" s="9"/>
      <c r="Y67" s="9"/>
      <c r="Z67" s="7" t="s">
        <v>90</v>
      </c>
      <c r="AA67" s="10">
        <v>0</v>
      </c>
      <c r="AB67" s="14"/>
      <c r="AC67" s="14"/>
      <c r="AD67" s="14">
        <v>1049000</v>
      </c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>
        <v>4203000</v>
      </c>
      <c r="AQ67" s="14"/>
      <c r="AR67" s="14"/>
      <c r="AS67" s="14">
        <v>1090000</v>
      </c>
      <c r="AT67" s="14"/>
      <c r="AU67" s="14">
        <v>4351000</v>
      </c>
      <c r="AV67" s="14"/>
      <c r="AW67" s="14"/>
      <c r="AX67" s="14">
        <v>1138000</v>
      </c>
      <c r="AY67" s="14"/>
      <c r="AZ67" s="11" t="s">
        <v>31</v>
      </c>
    </row>
    <row r="68" spans="1:52" ht="68.45" customHeight="1">
      <c r="A68" s="11" t="s">
        <v>183</v>
      </c>
      <c r="B68" s="12" t="s">
        <v>17</v>
      </c>
      <c r="C68" s="12" t="s">
        <v>34</v>
      </c>
      <c r="D68" s="12" t="s">
        <v>77</v>
      </c>
      <c r="E68" s="12" t="s">
        <v>91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 t="s">
        <v>32</v>
      </c>
      <c r="U68" s="12"/>
      <c r="V68" s="13"/>
      <c r="W68" s="13"/>
      <c r="X68" s="13"/>
      <c r="Y68" s="13"/>
      <c r="Z68" s="11" t="s">
        <v>183</v>
      </c>
      <c r="AA68" s="14">
        <v>0</v>
      </c>
      <c r="AB68" s="10"/>
      <c r="AC68" s="10">
        <v>2707400</v>
      </c>
      <c r="AD68" s="10"/>
      <c r="AE68" s="10">
        <v>434367</v>
      </c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>
        <v>1053000</v>
      </c>
      <c r="AQ68" s="10"/>
      <c r="AR68" s="10">
        <v>853000</v>
      </c>
      <c r="AS68" s="10"/>
      <c r="AT68" s="10">
        <v>200000</v>
      </c>
      <c r="AU68" s="10">
        <v>1053000</v>
      </c>
      <c r="AV68" s="10"/>
      <c r="AW68" s="10">
        <v>853000</v>
      </c>
      <c r="AX68" s="10"/>
      <c r="AY68" s="10">
        <v>200000</v>
      </c>
      <c r="AZ68" s="7" t="s">
        <v>90</v>
      </c>
    </row>
    <row r="69" spans="1:52" ht="51.4" customHeight="1">
      <c r="A69" s="15" t="s">
        <v>92</v>
      </c>
      <c r="B69" s="8" t="s">
        <v>17</v>
      </c>
      <c r="C69" s="8" t="s">
        <v>34</v>
      </c>
      <c r="D69" s="8" t="s">
        <v>77</v>
      </c>
      <c r="E69" s="8" t="s">
        <v>93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9"/>
      <c r="W69" s="9"/>
      <c r="X69" s="9"/>
      <c r="Y69" s="9"/>
      <c r="Z69" s="15" t="s">
        <v>92</v>
      </c>
      <c r="AA69" s="10">
        <v>0</v>
      </c>
      <c r="AB69" s="14"/>
      <c r="AC69" s="14">
        <v>2707400</v>
      </c>
      <c r="AD69" s="14"/>
      <c r="AE69" s="14">
        <v>434367</v>
      </c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>
        <v>1053000</v>
      </c>
      <c r="AQ69" s="14"/>
      <c r="AR69" s="14">
        <v>853000</v>
      </c>
      <c r="AS69" s="14"/>
      <c r="AT69" s="14">
        <v>200000</v>
      </c>
      <c r="AU69" s="14">
        <v>1053000</v>
      </c>
      <c r="AV69" s="14"/>
      <c r="AW69" s="14">
        <v>853000</v>
      </c>
      <c r="AX69" s="14"/>
      <c r="AY69" s="14">
        <v>200000</v>
      </c>
      <c r="AZ69" s="11" t="s">
        <v>31</v>
      </c>
    </row>
    <row r="70" spans="1:52" ht="144" customHeight="1">
      <c r="A70" s="20" t="s">
        <v>184</v>
      </c>
      <c r="B70" s="12" t="s">
        <v>17</v>
      </c>
      <c r="C70" s="12" t="s">
        <v>34</v>
      </c>
      <c r="D70" s="12" t="s">
        <v>77</v>
      </c>
      <c r="E70" s="12" t="s">
        <v>93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 t="s">
        <v>32</v>
      </c>
      <c r="U70" s="12"/>
      <c r="V70" s="13"/>
      <c r="W70" s="13"/>
      <c r="X70" s="13"/>
      <c r="Y70" s="13"/>
      <c r="Z70" s="20" t="s">
        <v>184</v>
      </c>
      <c r="AA70" s="14">
        <v>0</v>
      </c>
      <c r="AB70" s="10"/>
      <c r="AC70" s="10">
        <v>2965200</v>
      </c>
      <c r="AD70" s="10"/>
      <c r="AE70" s="10">
        <v>254250</v>
      </c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5" t="s">
        <v>92</v>
      </c>
    </row>
    <row r="71" spans="1:52" ht="51.4" customHeight="1">
      <c r="A71" s="4" t="s">
        <v>94</v>
      </c>
      <c r="B71" s="19" t="s">
        <v>17</v>
      </c>
      <c r="C71" s="19" t="s">
        <v>34</v>
      </c>
      <c r="D71" s="19" t="s">
        <v>95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5"/>
      <c r="W71" s="5"/>
      <c r="X71" s="5"/>
      <c r="Y71" s="5"/>
      <c r="Z71" s="4" t="s">
        <v>94</v>
      </c>
      <c r="AA71" s="6">
        <f>AA72</f>
        <v>275051.01</v>
      </c>
      <c r="AB71" s="14"/>
      <c r="AC71" s="14">
        <v>2965200</v>
      </c>
      <c r="AD71" s="14"/>
      <c r="AE71" s="14">
        <v>254250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1" t="s">
        <v>31</v>
      </c>
    </row>
    <row r="72" spans="1:52" ht="34.15" customHeight="1">
      <c r="A72" s="7" t="s">
        <v>96</v>
      </c>
      <c r="B72" s="8" t="s">
        <v>17</v>
      </c>
      <c r="C72" s="8" t="s">
        <v>34</v>
      </c>
      <c r="D72" s="8" t="s">
        <v>95</v>
      </c>
      <c r="E72" s="8" t="s">
        <v>97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9"/>
      <c r="W72" s="9"/>
      <c r="X72" s="9"/>
      <c r="Y72" s="9"/>
      <c r="Z72" s="7" t="s">
        <v>96</v>
      </c>
      <c r="AA72" s="10">
        <f>AA73+AA75+AA76</f>
        <v>275051.01</v>
      </c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>
        <v>3550000</v>
      </c>
      <c r="AQ72" s="6"/>
      <c r="AR72" s="6"/>
      <c r="AS72" s="6"/>
      <c r="AT72" s="6"/>
      <c r="AU72" s="6">
        <v>1550000</v>
      </c>
      <c r="AV72" s="6"/>
      <c r="AW72" s="6"/>
      <c r="AX72" s="6"/>
      <c r="AY72" s="6"/>
      <c r="AZ72" s="4" t="s">
        <v>94</v>
      </c>
    </row>
    <row r="73" spans="1:52" ht="83.25" customHeight="1">
      <c r="A73" s="11" t="s">
        <v>185</v>
      </c>
      <c r="B73" s="12" t="s">
        <v>17</v>
      </c>
      <c r="C73" s="12" t="s">
        <v>34</v>
      </c>
      <c r="D73" s="12" t="s">
        <v>95</v>
      </c>
      <c r="E73" s="12" t="s">
        <v>97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 t="s">
        <v>32</v>
      </c>
      <c r="U73" s="12"/>
      <c r="V73" s="13"/>
      <c r="W73" s="13"/>
      <c r="X73" s="13"/>
      <c r="Y73" s="13"/>
      <c r="Z73" s="11" t="s">
        <v>185</v>
      </c>
      <c r="AA73" s="14">
        <v>165000</v>
      </c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>
        <v>50000</v>
      </c>
      <c r="AQ73" s="10"/>
      <c r="AR73" s="10"/>
      <c r="AS73" s="10"/>
      <c r="AT73" s="10"/>
      <c r="AU73" s="10"/>
      <c r="AV73" s="10"/>
      <c r="AW73" s="10"/>
      <c r="AX73" s="10"/>
      <c r="AY73" s="10"/>
      <c r="AZ73" s="7" t="s">
        <v>96</v>
      </c>
    </row>
    <row r="74" spans="1:52" ht="51.4" customHeight="1">
      <c r="A74" s="7" t="s">
        <v>186</v>
      </c>
      <c r="B74" s="8" t="s">
        <v>17</v>
      </c>
      <c r="C74" s="8" t="s">
        <v>34</v>
      </c>
      <c r="D74" s="8" t="s">
        <v>95</v>
      </c>
      <c r="E74" s="8" t="s">
        <v>187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9"/>
      <c r="W74" s="9"/>
      <c r="X74" s="9"/>
      <c r="Y74" s="9"/>
      <c r="Z74" s="7" t="s">
        <v>186</v>
      </c>
      <c r="AA74" s="10">
        <v>0</v>
      </c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>
        <v>50000</v>
      </c>
      <c r="AQ74" s="14"/>
      <c r="AR74" s="14"/>
      <c r="AS74" s="14"/>
      <c r="AT74" s="14"/>
      <c r="AU74" s="14"/>
      <c r="AV74" s="14"/>
      <c r="AW74" s="14"/>
      <c r="AX74" s="14"/>
      <c r="AY74" s="14"/>
      <c r="AZ74" s="11" t="s">
        <v>31</v>
      </c>
    </row>
    <row r="75" spans="1:52" ht="103.5" customHeight="1">
      <c r="A75" s="11" t="s">
        <v>188</v>
      </c>
      <c r="B75" s="12" t="s">
        <v>17</v>
      </c>
      <c r="C75" s="12" t="s">
        <v>34</v>
      </c>
      <c r="D75" s="12" t="s">
        <v>95</v>
      </c>
      <c r="E75" s="12" t="s">
        <v>187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 t="s">
        <v>32</v>
      </c>
      <c r="U75" s="12"/>
      <c r="V75" s="13"/>
      <c r="W75" s="13"/>
      <c r="X75" s="13"/>
      <c r="Y75" s="13"/>
      <c r="Z75" s="11" t="s">
        <v>188</v>
      </c>
      <c r="AA75" s="14">
        <v>0</v>
      </c>
      <c r="AB75" s="6">
        <v>980000</v>
      </c>
      <c r="AC75" s="6">
        <v>38916592</v>
      </c>
      <c r="AD75" s="6">
        <v>435000</v>
      </c>
      <c r="AE75" s="6">
        <v>3987329.88</v>
      </c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>
        <v>43564915.869999997</v>
      </c>
      <c r="AQ75" s="6">
        <v>2232486.79</v>
      </c>
      <c r="AR75" s="6">
        <v>28118484.899999999</v>
      </c>
      <c r="AS75" s="6"/>
      <c r="AT75" s="6">
        <v>908046.18</v>
      </c>
      <c r="AU75" s="6">
        <v>24441670</v>
      </c>
      <c r="AV75" s="6"/>
      <c r="AW75" s="6">
        <v>10519000</v>
      </c>
      <c r="AX75" s="6"/>
      <c r="AY75" s="6">
        <v>774670</v>
      </c>
      <c r="AZ75" s="4" t="s">
        <v>98</v>
      </c>
    </row>
    <row r="76" spans="1:52" ht="87.75" customHeight="1">
      <c r="A76" s="7" t="s">
        <v>189</v>
      </c>
      <c r="B76" s="8" t="s">
        <v>17</v>
      </c>
      <c r="C76" s="8" t="s">
        <v>34</v>
      </c>
      <c r="D76" s="8" t="s">
        <v>95</v>
      </c>
      <c r="E76" s="8" t="s">
        <v>54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9"/>
      <c r="W76" s="9"/>
      <c r="X76" s="9"/>
      <c r="Y76" s="9"/>
      <c r="Z76" s="7" t="s">
        <v>189</v>
      </c>
      <c r="AA76" s="10">
        <f>SUM(AA77)</f>
        <v>110051.01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>
        <v>21505417.870000001</v>
      </c>
      <c r="AQ76" s="6"/>
      <c r="AR76" s="6">
        <v>19904363.690000001</v>
      </c>
      <c r="AS76" s="6"/>
      <c r="AT76" s="6">
        <v>201054.18</v>
      </c>
      <c r="AU76" s="6">
        <v>1600000</v>
      </c>
      <c r="AV76" s="6"/>
      <c r="AW76" s="6"/>
      <c r="AX76" s="6"/>
      <c r="AY76" s="6"/>
      <c r="AZ76" s="4" t="s">
        <v>100</v>
      </c>
    </row>
    <row r="77" spans="1:52" ht="114" customHeight="1">
      <c r="A77" s="11" t="s">
        <v>190</v>
      </c>
      <c r="B77" s="12" t="s">
        <v>17</v>
      </c>
      <c r="C77" s="12" t="s">
        <v>34</v>
      </c>
      <c r="D77" s="12" t="s">
        <v>95</v>
      </c>
      <c r="E77" s="12" t="s">
        <v>54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 t="s">
        <v>32</v>
      </c>
      <c r="U77" s="12"/>
      <c r="V77" s="13"/>
      <c r="W77" s="13"/>
      <c r="X77" s="13"/>
      <c r="Y77" s="13"/>
      <c r="Z77" s="11" t="s">
        <v>190</v>
      </c>
      <c r="AA77" s="14">
        <v>110051.01</v>
      </c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>
        <v>1400000</v>
      </c>
      <c r="AQ77" s="10"/>
      <c r="AR77" s="10"/>
      <c r="AS77" s="10"/>
      <c r="AT77" s="10"/>
      <c r="AU77" s="10">
        <v>1600000</v>
      </c>
      <c r="AV77" s="10"/>
      <c r="AW77" s="10"/>
      <c r="AX77" s="10"/>
      <c r="AY77" s="10"/>
      <c r="AZ77" s="7" t="s">
        <v>101</v>
      </c>
    </row>
    <row r="78" spans="1:52" ht="51.4" customHeight="1">
      <c r="A78" s="4" t="s">
        <v>98</v>
      </c>
      <c r="B78" s="19" t="s">
        <v>17</v>
      </c>
      <c r="C78" s="19" t="s">
        <v>99</v>
      </c>
      <c r="D78" s="19" t="s">
        <v>20</v>
      </c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5"/>
      <c r="W78" s="5"/>
      <c r="X78" s="5"/>
      <c r="Y78" s="5"/>
      <c r="Z78" s="4" t="s">
        <v>98</v>
      </c>
      <c r="AA78" s="6">
        <f>AA79+AA85+AA94</f>
        <v>12927840.459999999</v>
      </c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>
        <v>1400000</v>
      </c>
      <c r="AQ78" s="14"/>
      <c r="AR78" s="14"/>
      <c r="AS78" s="14"/>
      <c r="AT78" s="14"/>
      <c r="AU78" s="14">
        <v>1600000</v>
      </c>
      <c r="AV78" s="14"/>
      <c r="AW78" s="14"/>
      <c r="AX78" s="14"/>
      <c r="AY78" s="14"/>
      <c r="AZ78" s="11" t="s">
        <v>31</v>
      </c>
    </row>
    <row r="79" spans="1:52" ht="17.100000000000001" customHeight="1">
      <c r="A79" s="4" t="s">
        <v>100</v>
      </c>
      <c r="B79" s="19" t="s">
        <v>17</v>
      </c>
      <c r="C79" s="19" t="s">
        <v>99</v>
      </c>
      <c r="D79" s="19" t="s">
        <v>19</v>
      </c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5"/>
      <c r="W79" s="5"/>
      <c r="X79" s="5"/>
      <c r="Y79" s="5"/>
      <c r="Z79" s="4" t="s">
        <v>100</v>
      </c>
      <c r="AA79" s="6">
        <f>AA80+AA82</f>
        <v>7351698.46</v>
      </c>
      <c r="AB79" s="6"/>
      <c r="AC79" s="6">
        <v>36144100</v>
      </c>
      <c r="AD79" s="6"/>
      <c r="AE79" s="6">
        <v>850640</v>
      </c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>
        <v>10059090</v>
      </c>
      <c r="AQ79" s="6"/>
      <c r="AR79" s="6">
        <v>3059160</v>
      </c>
      <c r="AS79" s="6"/>
      <c r="AT79" s="6">
        <v>140850</v>
      </c>
      <c r="AU79" s="6">
        <v>12043670</v>
      </c>
      <c r="AV79" s="6"/>
      <c r="AW79" s="6">
        <v>10519000</v>
      </c>
      <c r="AX79" s="6"/>
      <c r="AY79" s="6">
        <v>624670</v>
      </c>
      <c r="AZ79" s="4" t="s">
        <v>103</v>
      </c>
    </row>
    <row r="80" spans="1:52" ht="34.15" customHeight="1">
      <c r="A80" s="7" t="s">
        <v>101</v>
      </c>
      <c r="B80" s="8" t="s">
        <v>17</v>
      </c>
      <c r="C80" s="8" t="s">
        <v>99</v>
      </c>
      <c r="D80" s="8" t="s">
        <v>19</v>
      </c>
      <c r="E80" s="8" t="s">
        <v>102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9"/>
      <c r="W80" s="9"/>
      <c r="X80" s="9"/>
      <c r="Y80" s="9"/>
      <c r="Z80" s="7" t="s">
        <v>101</v>
      </c>
      <c r="AA80" s="10">
        <f>AA81</f>
        <v>1147923.04</v>
      </c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>
        <v>459080</v>
      </c>
      <c r="AQ80" s="10"/>
      <c r="AR80" s="10"/>
      <c r="AS80" s="10"/>
      <c r="AT80" s="10"/>
      <c r="AU80" s="10">
        <v>900000</v>
      </c>
      <c r="AV80" s="10"/>
      <c r="AW80" s="10"/>
      <c r="AX80" s="10"/>
      <c r="AY80" s="10"/>
      <c r="AZ80" s="7" t="s">
        <v>104</v>
      </c>
    </row>
    <row r="81" spans="1:52" ht="51.4" customHeight="1">
      <c r="A81" s="11" t="s">
        <v>191</v>
      </c>
      <c r="B81" s="12" t="s">
        <v>17</v>
      </c>
      <c r="C81" s="12" t="s">
        <v>99</v>
      </c>
      <c r="D81" s="12" t="s">
        <v>19</v>
      </c>
      <c r="E81" s="12" t="s">
        <v>102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 t="s">
        <v>32</v>
      </c>
      <c r="U81" s="12"/>
      <c r="V81" s="13"/>
      <c r="W81" s="13"/>
      <c r="X81" s="13"/>
      <c r="Y81" s="13"/>
      <c r="Z81" s="11" t="s">
        <v>191</v>
      </c>
      <c r="AA81" s="14">
        <v>1147923.04</v>
      </c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>
        <v>459080</v>
      </c>
      <c r="AQ81" s="14"/>
      <c r="AR81" s="14"/>
      <c r="AS81" s="14"/>
      <c r="AT81" s="14"/>
      <c r="AU81" s="14">
        <v>900000</v>
      </c>
      <c r="AV81" s="14"/>
      <c r="AW81" s="14"/>
      <c r="AX81" s="14"/>
      <c r="AY81" s="14"/>
      <c r="AZ81" s="11" t="s">
        <v>31</v>
      </c>
    </row>
    <row r="82" spans="1:52" ht="51.4" customHeight="1">
      <c r="A82" s="7" t="s">
        <v>192</v>
      </c>
      <c r="B82" s="8" t="s">
        <v>17</v>
      </c>
      <c r="C82" s="8" t="s">
        <v>99</v>
      </c>
      <c r="D82" s="8" t="s">
        <v>19</v>
      </c>
      <c r="E82" s="8" t="s">
        <v>193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9"/>
      <c r="W82" s="9"/>
      <c r="X82" s="9"/>
      <c r="Y82" s="9"/>
      <c r="Z82" s="7" t="s">
        <v>192</v>
      </c>
      <c r="AA82" s="10">
        <f>AA83+AA84</f>
        <v>6203775.4199999999</v>
      </c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1" t="s">
        <v>106</v>
      </c>
    </row>
    <row r="83" spans="1:52" ht="68.45" customHeight="1">
      <c r="A83" s="11" t="s">
        <v>194</v>
      </c>
      <c r="B83" s="12" t="s">
        <v>17</v>
      </c>
      <c r="C83" s="12" t="s">
        <v>99</v>
      </c>
      <c r="D83" s="12" t="s">
        <v>19</v>
      </c>
      <c r="E83" s="12" t="s">
        <v>193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 t="s">
        <v>32</v>
      </c>
      <c r="U83" s="12"/>
      <c r="V83" s="13"/>
      <c r="W83" s="13"/>
      <c r="X83" s="13"/>
      <c r="Y83" s="13"/>
      <c r="Z83" s="11" t="s">
        <v>194</v>
      </c>
      <c r="AA83" s="14">
        <v>0</v>
      </c>
      <c r="AB83" s="10"/>
      <c r="AC83" s="10">
        <v>36144100</v>
      </c>
      <c r="AD83" s="10"/>
      <c r="AE83" s="10">
        <v>850640</v>
      </c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>
        <v>6400000</v>
      </c>
      <c r="AQ83" s="10"/>
      <c r="AR83" s="10"/>
      <c r="AS83" s="10"/>
      <c r="AT83" s="10"/>
      <c r="AU83" s="10"/>
      <c r="AV83" s="10"/>
      <c r="AW83" s="10"/>
      <c r="AX83" s="10"/>
      <c r="AY83" s="10"/>
      <c r="AZ83" s="7" t="s">
        <v>108</v>
      </c>
    </row>
    <row r="84" spans="1:52" ht="51.4" customHeight="1">
      <c r="A84" s="11" t="s">
        <v>195</v>
      </c>
      <c r="B84" s="12" t="s">
        <v>17</v>
      </c>
      <c r="C84" s="12" t="s">
        <v>99</v>
      </c>
      <c r="D84" s="12" t="s">
        <v>19</v>
      </c>
      <c r="E84" s="12" t="s">
        <v>193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 t="s">
        <v>107</v>
      </c>
      <c r="U84" s="12"/>
      <c r="V84" s="13"/>
      <c r="W84" s="13"/>
      <c r="X84" s="13"/>
      <c r="Y84" s="13"/>
      <c r="Z84" s="11" t="s">
        <v>195</v>
      </c>
      <c r="AA84" s="14">
        <v>6203775.4199999999</v>
      </c>
      <c r="AB84" s="14"/>
      <c r="AC84" s="14">
        <v>36144100</v>
      </c>
      <c r="AD84" s="14"/>
      <c r="AE84" s="14">
        <v>850640</v>
      </c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>
        <v>6400000</v>
      </c>
      <c r="AQ84" s="14"/>
      <c r="AR84" s="14"/>
      <c r="AS84" s="14"/>
      <c r="AT84" s="14"/>
      <c r="AU84" s="14"/>
      <c r="AV84" s="14"/>
      <c r="AW84" s="14"/>
      <c r="AX84" s="14"/>
      <c r="AY84" s="14"/>
      <c r="AZ84" s="11" t="s">
        <v>106</v>
      </c>
    </row>
    <row r="85" spans="1:52" ht="17.100000000000001" customHeight="1">
      <c r="A85" s="4" t="s">
        <v>103</v>
      </c>
      <c r="B85" s="19" t="s">
        <v>17</v>
      </c>
      <c r="C85" s="19" t="s">
        <v>99</v>
      </c>
      <c r="D85" s="19" t="s">
        <v>22</v>
      </c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5"/>
      <c r="W85" s="5"/>
      <c r="X85" s="5"/>
      <c r="Y85" s="5"/>
      <c r="Z85" s="4" t="s">
        <v>103</v>
      </c>
      <c r="AA85" s="6">
        <f>AA86+AA88</f>
        <v>1118779.56</v>
      </c>
      <c r="AB85" s="6">
        <v>980000</v>
      </c>
      <c r="AC85" s="6">
        <v>2772492</v>
      </c>
      <c r="AD85" s="6">
        <v>435000</v>
      </c>
      <c r="AE85" s="6">
        <v>3136689.88</v>
      </c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>
        <v>12000408</v>
      </c>
      <c r="AQ85" s="6">
        <v>2232486.79</v>
      </c>
      <c r="AR85" s="6">
        <v>5154961.21</v>
      </c>
      <c r="AS85" s="6"/>
      <c r="AT85" s="6">
        <v>566142</v>
      </c>
      <c r="AU85" s="6">
        <v>10798000</v>
      </c>
      <c r="AV85" s="6"/>
      <c r="AW85" s="6"/>
      <c r="AX85" s="6"/>
      <c r="AY85" s="6">
        <v>150000</v>
      </c>
      <c r="AZ85" s="4" t="s">
        <v>110</v>
      </c>
    </row>
    <row r="86" spans="1:52" ht="45.75" customHeight="1">
      <c r="A86" s="7" t="s">
        <v>104</v>
      </c>
      <c r="B86" s="8" t="s">
        <v>17</v>
      </c>
      <c r="C86" s="8" t="s">
        <v>99</v>
      </c>
      <c r="D86" s="8" t="s">
        <v>22</v>
      </c>
      <c r="E86" s="8" t="s">
        <v>105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9"/>
      <c r="W86" s="9"/>
      <c r="X86" s="9"/>
      <c r="Y86" s="9"/>
      <c r="Z86" s="7" t="s">
        <v>104</v>
      </c>
      <c r="AA86" s="10">
        <f>AA87</f>
        <v>149662.9</v>
      </c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>
        <v>2750000</v>
      </c>
      <c r="AQ86" s="10"/>
      <c r="AR86" s="10"/>
      <c r="AS86" s="10"/>
      <c r="AT86" s="10"/>
      <c r="AU86" s="10">
        <v>5850000</v>
      </c>
      <c r="AV86" s="10"/>
      <c r="AW86" s="10"/>
      <c r="AX86" s="10"/>
      <c r="AY86" s="10"/>
      <c r="AZ86" s="7" t="s">
        <v>111</v>
      </c>
    </row>
    <row r="87" spans="1:52" ht="51.4" customHeight="1">
      <c r="A87" s="11" t="s">
        <v>196</v>
      </c>
      <c r="B87" s="12" t="s">
        <v>17</v>
      </c>
      <c r="C87" s="12" t="s">
        <v>99</v>
      </c>
      <c r="D87" s="12" t="s">
        <v>22</v>
      </c>
      <c r="E87" s="12" t="s">
        <v>105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 t="s">
        <v>32</v>
      </c>
      <c r="U87" s="12"/>
      <c r="V87" s="13"/>
      <c r="W87" s="13"/>
      <c r="X87" s="13"/>
      <c r="Y87" s="13"/>
      <c r="Z87" s="11" t="s">
        <v>196</v>
      </c>
      <c r="AA87" s="14">
        <v>149662.9</v>
      </c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>
        <v>2700000</v>
      </c>
      <c r="AQ87" s="14"/>
      <c r="AR87" s="14"/>
      <c r="AS87" s="14"/>
      <c r="AT87" s="14"/>
      <c r="AU87" s="14">
        <v>5800000</v>
      </c>
      <c r="AV87" s="14"/>
      <c r="AW87" s="14"/>
      <c r="AX87" s="14"/>
      <c r="AY87" s="14"/>
      <c r="AZ87" s="11" t="s">
        <v>31</v>
      </c>
    </row>
    <row r="88" spans="1:52" ht="51.4" customHeight="1">
      <c r="A88" s="7" t="s">
        <v>197</v>
      </c>
      <c r="B88" s="8" t="s">
        <v>17</v>
      </c>
      <c r="C88" s="8" t="s">
        <v>99</v>
      </c>
      <c r="D88" s="8" t="s">
        <v>22</v>
      </c>
      <c r="E88" s="8" t="s">
        <v>198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9"/>
      <c r="W88" s="9"/>
      <c r="X88" s="9"/>
      <c r="Y88" s="9"/>
      <c r="Z88" s="7" t="s">
        <v>197</v>
      </c>
      <c r="AA88" s="10">
        <f>AA89</f>
        <v>969116.66</v>
      </c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>
        <v>1000000</v>
      </c>
      <c r="AV88" s="10"/>
      <c r="AW88" s="10"/>
      <c r="AX88" s="10"/>
      <c r="AY88" s="10"/>
      <c r="AZ88" s="7" t="s">
        <v>113</v>
      </c>
    </row>
    <row r="89" spans="1:52" ht="51.4" customHeight="1">
      <c r="A89" s="11" t="s">
        <v>199</v>
      </c>
      <c r="B89" s="12" t="s">
        <v>17</v>
      </c>
      <c r="C89" s="12" t="s">
        <v>99</v>
      </c>
      <c r="D89" s="12" t="s">
        <v>22</v>
      </c>
      <c r="E89" s="12" t="s">
        <v>198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 t="s">
        <v>107</v>
      </c>
      <c r="U89" s="12"/>
      <c r="V89" s="13"/>
      <c r="W89" s="13"/>
      <c r="X89" s="13"/>
      <c r="Y89" s="13"/>
      <c r="Z89" s="11" t="s">
        <v>199</v>
      </c>
      <c r="AA89" s="14">
        <v>969116.66</v>
      </c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>
        <v>1000000</v>
      </c>
      <c r="AV89" s="14"/>
      <c r="AW89" s="14"/>
      <c r="AX89" s="14"/>
      <c r="AY89" s="14"/>
      <c r="AZ89" s="11" t="s">
        <v>31</v>
      </c>
    </row>
    <row r="90" spans="1:52" ht="85.5" customHeight="1">
      <c r="A90" s="7" t="s">
        <v>108</v>
      </c>
      <c r="B90" s="8" t="s">
        <v>17</v>
      </c>
      <c r="C90" s="8" t="s">
        <v>99</v>
      </c>
      <c r="D90" s="8" t="s">
        <v>22</v>
      </c>
      <c r="E90" s="8" t="s">
        <v>109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9"/>
      <c r="W90" s="9"/>
      <c r="X90" s="9"/>
      <c r="Y90" s="9"/>
      <c r="Z90" s="7" t="s">
        <v>108</v>
      </c>
      <c r="AA90" s="10">
        <v>0</v>
      </c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>
        <v>300000</v>
      </c>
      <c r="AQ90" s="10"/>
      <c r="AR90" s="10"/>
      <c r="AS90" s="10"/>
      <c r="AT90" s="10"/>
      <c r="AU90" s="10">
        <v>1100000</v>
      </c>
      <c r="AV90" s="10"/>
      <c r="AW90" s="10"/>
      <c r="AX90" s="10"/>
      <c r="AY90" s="10"/>
      <c r="AZ90" s="7" t="s">
        <v>115</v>
      </c>
    </row>
    <row r="91" spans="1:52" ht="51.4" customHeight="1">
      <c r="A91" s="11" t="s">
        <v>200</v>
      </c>
      <c r="B91" s="12" t="s">
        <v>17</v>
      </c>
      <c r="C91" s="12" t="s">
        <v>99</v>
      </c>
      <c r="D91" s="12" t="s">
        <v>22</v>
      </c>
      <c r="E91" s="12" t="s">
        <v>109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 t="s">
        <v>107</v>
      </c>
      <c r="U91" s="12"/>
      <c r="V91" s="13"/>
      <c r="W91" s="13"/>
      <c r="X91" s="13"/>
      <c r="Y91" s="13"/>
      <c r="Z91" s="11" t="s">
        <v>200</v>
      </c>
      <c r="AA91" s="14">
        <v>0</v>
      </c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>
        <v>300000</v>
      </c>
      <c r="AQ91" s="14"/>
      <c r="AR91" s="14"/>
      <c r="AS91" s="14"/>
      <c r="AT91" s="14"/>
      <c r="AU91" s="14">
        <v>1100000</v>
      </c>
      <c r="AV91" s="14"/>
      <c r="AW91" s="14"/>
      <c r="AX91" s="14"/>
      <c r="AY91" s="14"/>
      <c r="AZ91" s="11" t="s">
        <v>31</v>
      </c>
    </row>
    <row r="92" spans="1:52" ht="51.4" customHeight="1">
      <c r="A92" s="7" t="s">
        <v>82</v>
      </c>
      <c r="B92" s="8" t="s">
        <v>17</v>
      </c>
      <c r="C92" s="8" t="s">
        <v>99</v>
      </c>
      <c r="D92" s="8" t="s">
        <v>22</v>
      </c>
      <c r="E92" s="8" t="s">
        <v>83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9"/>
      <c r="W92" s="9"/>
      <c r="X92" s="9"/>
      <c r="Y92" s="9"/>
      <c r="Z92" s="7" t="s">
        <v>82</v>
      </c>
      <c r="AA92" s="10">
        <v>0</v>
      </c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>
        <v>452960</v>
      </c>
      <c r="AQ92" s="10"/>
      <c r="AR92" s="10"/>
      <c r="AS92" s="10"/>
      <c r="AT92" s="10"/>
      <c r="AU92" s="10">
        <v>1408000</v>
      </c>
      <c r="AV92" s="10"/>
      <c r="AW92" s="10"/>
      <c r="AX92" s="10"/>
      <c r="AY92" s="10"/>
      <c r="AZ92" s="7" t="s">
        <v>117</v>
      </c>
    </row>
    <row r="93" spans="1:52" ht="51.4" customHeight="1">
      <c r="A93" s="11" t="s">
        <v>201</v>
      </c>
      <c r="B93" s="12" t="s">
        <v>17</v>
      </c>
      <c r="C93" s="12" t="s">
        <v>99</v>
      </c>
      <c r="D93" s="12" t="s">
        <v>22</v>
      </c>
      <c r="E93" s="12" t="s">
        <v>83</v>
      </c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 t="s">
        <v>40</v>
      </c>
      <c r="U93" s="12"/>
      <c r="V93" s="13"/>
      <c r="W93" s="13"/>
      <c r="X93" s="13"/>
      <c r="Y93" s="13"/>
      <c r="Z93" s="11" t="s">
        <v>201</v>
      </c>
      <c r="AA93" s="14">
        <v>0</v>
      </c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>
        <v>452960</v>
      </c>
      <c r="AQ93" s="14"/>
      <c r="AR93" s="14"/>
      <c r="AS93" s="14"/>
      <c r="AT93" s="14"/>
      <c r="AU93" s="14">
        <v>1408000</v>
      </c>
      <c r="AV93" s="14"/>
      <c r="AW93" s="14"/>
      <c r="AX93" s="14"/>
      <c r="AY93" s="14"/>
      <c r="AZ93" s="11" t="s">
        <v>31</v>
      </c>
    </row>
    <row r="94" spans="1:52" ht="31.5" customHeight="1">
      <c r="A94" s="4" t="s">
        <v>110</v>
      </c>
      <c r="B94" s="19" t="s">
        <v>17</v>
      </c>
      <c r="C94" s="19" t="s">
        <v>99</v>
      </c>
      <c r="D94" s="19" t="s">
        <v>28</v>
      </c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5"/>
      <c r="W94" s="5"/>
      <c r="X94" s="5"/>
      <c r="Y94" s="5"/>
      <c r="Z94" s="4" t="s">
        <v>110</v>
      </c>
      <c r="AA94" s="6">
        <f>AA95+AA98+AA100+AA102+AA104</f>
        <v>4457362.4399999995</v>
      </c>
      <c r="AB94" s="10"/>
      <c r="AC94" s="10"/>
      <c r="AD94" s="10">
        <v>435000</v>
      </c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>
        <v>243858</v>
      </c>
      <c r="AQ94" s="10"/>
      <c r="AR94" s="10"/>
      <c r="AS94" s="10"/>
      <c r="AT94" s="10"/>
      <c r="AU94" s="10">
        <v>990000</v>
      </c>
      <c r="AV94" s="10"/>
      <c r="AW94" s="10"/>
      <c r="AX94" s="10"/>
      <c r="AY94" s="10"/>
      <c r="AZ94" s="7" t="s">
        <v>119</v>
      </c>
    </row>
    <row r="95" spans="1:52" ht="51.4" customHeight="1">
      <c r="A95" s="7" t="s">
        <v>111</v>
      </c>
      <c r="B95" s="8" t="s">
        <v>17</v>
      </c>
      <c r="C95" s="8" t="s">
        <v>99</v>
      </c>
      <c r="D95" s="8" t="s">
        <v>28</v>
      </c>
      <c r="E95" s="8" t="s">
        <v>112</v>
      </c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9"/>
      <c r="W95" s="9"/>
      <c r="X95" s="9"/>
      <c r="Y95" s="9"/>
      <c r="Z95" s="7" t="s">
        <v>111</v>
      </c>
      <c r="AA95" s="10">
        <f>AA96</f>
        <v>1746726.94</v>
      </c>
      <c r="AB95" s="14"/>
      <c r="AC95" s="14"/>
      <c r="AD95" s="14">
        <v>435000</v>
      </c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>
        <v>243858</v>
      </c>
      <c r="AQ95" s="14"/>
      <c r="AR95" s="14"/>
      <c r="AS95" s="14"/>
      <c r="AT95" s="14"/>
      <c r="AU95" s="14">
        <v>990000</v>
      </c>
      <c r="AV95" s="14"/>
      <c r="AW95" s="14"/>
      <c r="AX95" s="14"/>
      <c r="AY95" s="14"/>
      <c r="AZ95" s="11" t="s">
        <v>31</v>
      </c>
    </row>
    <row r="96" spans="1:52" ht="68.45" customHeight="1">
      <c r="A96" s="11" t="s">
        <v>202</v>
      </c>
      <c r="B96" s="12" t="s">
        <v>17</v>
      </c>
      <c r="C96" s="12" t="s">
        <v>99</v>
      </c>
      <c r="D96" s="12" t="s">
        <v>28</v>
      </c>
      <c r="E96" s="12" t="s">
        <v>112</v>
      </c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 t="s">
        <v>32</v>
      </c>
      <c r="U96" s="12"/>
      <c r="V96" s="13"/>
      <c r="W96" s="13"/>
      <c r="X96" s="13"/>
      <c r="Y96" s="13"/>
      <c r="Z96" s="11" t="s">
        <v>202</v>
      </c>
      <c r="AA96" s="14">
        <v>1746726.94</v>
      </c>
      <c r="AB96" s="10"/>
      <c r="AC96" s="10">
        <v>184112</v>
      </c>
      <c r="AD96" s="10"/>
      <c r="AE96" s="10">
        <v>122450</v>
      </c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>
        <v>300000</v>
      </c>
      <c r="AQ96" s="10"/>
      <c r="AR96" s="10"/>
      <c r="AS96" s="10"/>
      <c r="AT96" s="10"/>
      <c r="AU96" s="10">
        <v>300000</v>
      </c>
      <c r="AV96" s="10"/>
      <c r="AW96" s="10"/>
      <c r="AX96" s="10"/>
      <c r="AY96" s="10"/>
      <c r="AZ96" s="7" t="s">
        <v>121</v>
      </c>
    </row>
    <row r="97" spans="1:52" ht="51.4" customHeight="1">
      <c r="A97" s="11" t="s">
        <v>203</v>
      </c>
      <c r="B97" s="12" t="s">
        <v>17</v>
      </c>
      <c r="C97" s="12" t="s">
        <v>99</v>
      </c>
      <c r="D97" s="12" t="s">
        <v>28</v>
      </c>
      <c r="E97" s="12" t="s">
        <v>112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 t="s">
        <v>40</v>
      </c>
      <c r="U97" s="12"/>
      <c r="V97" s="13"/>
      <c r="W97" s="13"/>
      <c r="X97" s="13"/>
      <c r="Y97" s="13"/>
      <c r="Z97" s="11" t="s">
        <v>203</v>
      </c>
      <c r="AA97" s="14">
        <v>0</v>
      </c>
      <c r="AB97" s="14"/>
      <c r="AC97" s="14">
        <v>184112</v>
      </c>
      <c r="AD97" s="14"/>
      <c r="AE97" s="14">
        <v>122450</v>
      </c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>
        <v>300000</v>
      </c>
      <c r="AQ97" s="14"/>
      <c r="AR97" s="14"/>
      <c r="AS97" s="14"/>
      <c r="AT97" s="14"/>
      <c r="AU97" s="14">
        <v>300000</v>
      </c>
      <c r="AV97" s="14"/>
      <c r="AW97" s="14"/>
      <c r="AX97" s="14"/>
      <c r="AY97" s="14"/>
      <c r="AZ97" s="11" t="s">
        <v>31</v>
      </c>
    </row>
    <row r="98" spans="1:52" ht="45.75" customHeight="1">
      <c r="A98" s="7" t="s">
        <v>113</v>
      </c>
      <c r="B98" s="8" t="s">
        <v>17</v>
      </c>
      <c r="C98" s="8" t="s">
        <v>99</v>
      </c>
      <c r="D98" s="8" t="s">
        <v>28</v>
      </c>
      <c r="E98" s="8" t="s">
        <v>114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9"/>
      <c r="W98" s="9"/>
      <c r="X98" s="9"/>
      <c r="Y98" s="9"/>
      <c r="Z98" s="7" t="s">
        <v>113</v>
      </c>
      <c r="AA98" s="10">
        <f>SUM(AA99)</f>
        <v>464552</v>
      </c>
      <c r="AB98" s="10"/>
      <c r="AC98" s="10">
        <v>1068380</v>
      </c>
      <c r="AD98" s="10"/>
      <c r="AE98" s="10">
        <v>132000</v>
      </c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>
        <v>150000</v>
      </c>
      <c r="AQ98" s="10"/>
      <c r="AR98" s="10"/>
      <c r="AS98" s="10"/>
      <c r="AT98" s="10">
        <v>150000</v>
      </c>
      <c r="AU98" s="10">
        <v>150000</v>
      </c>
      <c r="AV98" s="10"/>
      <c r="AW98" s="10"/>
      <c r="AX98" s="10"/>
      <c r="AY98" s="10">
        <v>150000</v>
      </c>
      <c r="AZ98" s="7" t="s">
        <v>123</v>
      </c>
    </row>
    <row r="99" spans="1:52" ht="51.4" customHeight="1">
      <c r="A99" s="11" t="s">
        <v>204</v>
      </c>
      <c r="B99" s="12" t="s">
        <v>17</v>
      </c>
      <c r="C99" s="12" t="s">
        <v>99</v>
      </c>
      <c r="D99" s="12" t="s">
        <v>28</v>
      </c>
      <c r="E99" s="12" t="s">
        <v>114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 t="s">
        <v>32</v>
      </c>
      <c r="U99" s="12"/>
      <c r="V99" s="13"/>
      <c r="W99" s="13"/>
      <c r="X99" s="13"/>
      <c r="Y99" s="13"/>
      <c r="Z99" s="11" t="s">
        <v>204</v>
      </c>
      <c r="AA99" s="14">
        <v>464552</v>
      </c>
      <c r="AB99" s="14"/>
      <c r="AC99" s="14">
        <v>1068380</v>
      </c>
      <c r="AD99" s="14"/>
      <c r="AE99" s="14">
        <v>132000</v>
      </c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>
        <v>150000</v>
      </c>
      <c r="AQ99" s="14"/>
      <c r="AR99" s="14"/>
      <c r="AS99" s="14"/>
      <c r="AT99" s="14">
        <v>150000</v>
      </c>
      <c r="AU99" s="14">
        <v>150000</v>
      </c>
      <c r="AV99" s="14"/>
      <c r="AW99" s="14"/>
      <c r="AX99" s="14"/>
      <c r="AY99" s="14">
        <v>150000</v>
      </c>
      <c r="AZ99" s="11" t="s">
        <v>31</v>
      </c>
    </row>
    <row r="100" spans="1:52" ht="34.15" customHeight="1">
      <c r="A100" s="7" t="s">
        <v>115</v>
      </c>
      <c r="B100" s="8" t="s">
        <v>17</v>
      </c>
      <c r="C100" s="8" t="s">
        <v>99</v>
      </c>
      <c r="D100" s="8" t="s">
        <v>28</v>
      </c>
      <c r="E100" s="8" t="s">
        <v>116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9"/>
      <c r="W100" s="9"/>
      <c r="X100" s="9"/>
      <c r="Y100" s="9"/>
      <c r="Z100" s="7" t="s">
        <v>115</v>
      </c>
      <c r="AA100" s="10">
        <f>SUM(AA101)</f>
        <v>729720</v>
      </c>
      <c r="AB100" s="10">
        <v>980000</v>
      </c>
      <c r="AC100" s="10">
        <v>1020000</v>
      </c>
      <c r="AD100" s="10"/>
      <c r="AE100" s="10">
        <v>2590539.88</v>
      </c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7" t="s">
        <v>125</v>
      </c>
    </row>
    <row r="101" spans="1:52" ht="51.4" customHeight="1">
      <c r="A101" s="11" t="s">
        <v>205</v>
      </c>
      <c r="B101" s="12" t="s">
        <v>17</v>
      </c>
      <c r="C101" s="12" t="s">
        <v>99</v>
      </c>
      <c r="D101" s="12" t="s">
        <v>28</v>
      </c>
      <c r="E101" s="12" t="s">
        <v>116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 t="s">
        <v>32</v>
      </c>
      <c r="U101" s="12"/>
      <c r="V101" s="13"/>
      <c r="W101" s="13"/>
      <c r="X101" s="13"/>
      <c r="Y101" s="13"/>
      <c r="Z101" s="11" t="s">
        <v>205</v>
      </c>
      <c r="AA101" s="14">
        <v>729720</v>
      </c>
      <c r="AB101" s="14">
        <v>980000</v>
      </c>
      <c r="AC101" s="14">
        <v>1020000</v>
      </c>
      <c r="AD101" s="14"/>
      <c r="AE101" s="14">
        <v>2590539.88</v>
      </c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1" t="s">
        <v>31</v>
      </c>
    </row>
    <row r="102" spans="1:52" ht="51.4" customHeight="1">
      <c r="A102" s="7" t="s">
        <v>117</v>
      </c>
      <c r="B102" s="8" t="s">
        <v>17</v>
      </c>
      <c r="C102" s="8" t="s">
        <v>99</v>
      </c>
      <c r="D102" s="8" t="s">
        <v>28</v>
      </c>
      <c r="E102" s="8" t="s">
        <v>118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9"/>
      <c r="W102" s="9"/>
      <c r="X102" s="9"/>
      <c r="Y102" s="9"/>
      <c r="Z102" s="7" t="s">
        <v>117</v>
      </c>
      <c r="AA102" s="10">
        <f>SUM(AA103)</f>
        <v>310563.3</v>
      </c>
      <c r="AB102" s="10"/>
      <c r="AC102" s="10">
        <v>500000</v>
      </c>
      <c r="AD102" s="10"/>
      <c r="AE102" s="10">
        <v>291700</v>
      </c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7" t="s">
        <v>126</v>
      </c>
    </row>
    <row r="103" spans="1:52" ht="51.4" customHeight="1">
      <c r="A103" s="11" t="s">
        <v>206</v>
      </c>
      <c r="B103" s="12" t="s">
        <v>17</v>
      </c>
      <c r="C103" s="12" t="s">
        <v>99</v>
      </c>
      <c r="D103" s="12" t="s">
        <v>28</v>
      </c>
      <c r="E103" s="12" t="s">
        <v>118</v>
      </c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 t="s">
        <v>32</v>
      </c>
      <c r="U103" s="12"/>
      <c r="V103" s="13"/>
      <c r="W103" s="13"/>
      <c r="X103" s="13"/>
      <c r="Y103" s="13"/>
      <c r="Z103" s="11" t="s">
        <v>206</v>
      </c>
      <c r="AA103" s="14">
        <v>310563.3</v>
      </c>
      <c r="AB103" s="14"/>
      <c r="AC103" s="14">
        <v>500000</v>
      </c>
      <c r="AD103" s="14"/>
      <c r="AE103" s="14">
        <v>291700</v>
      </c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1" t="s">
        <v>31</v>
      </c>
    </row>
    <row r="104" spans="1:52" ht="48" customHeight="1">
      <c r="A104" s="7" t="s">
        <v>119</v>
      </c>
      <c r="B104" s="8" t="s">
        <v>17</v>
      </c>
      <c r="C104" s="8" t="s">
        <v>99</v>
      </c>
      <c r="D104" s="8" t="s">
        <v>28</v>
      </c>
      <c r="E104" s="8" t="s">
        <v>120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9"/>
      <c r="W104" s="9"/>
      <c r="X104" s="9"/>
      <c r="Y104" s="9"/>
      <c r="Z104" s="7" t="s">
        <v>119</v>
      </c>
      <c r="AA104" s="10">
        <f>SUM(AA105)</f>
        <v>1205800.2</v>
      </c>
      <c r="AB104" s="6"/>
      <c r="AC104" s="6">
        <v>4136200</v>
      </c>
      <c r="AD104" s="6"/>
      <c r="AE104" s="6">
        <v>3266900</v>
      </c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>
        <v>18080299</v>
      </c>
      <c r="AQ104" s="6"/>
      <c r="AR104" s="6"/>
      <c r="AS104" s="6"/>
      <c r="AT104" s="6"/>
      <c r="AU104" s="6">
        <v>18411164</v>
      </c>
      <c r="AV104" s="6"/>
      <c r="AW104" s="6"/>
      <c r="AX104" s="6"/>
      <c r="AY104" s="6"/>
      <c r="AZ104" s="4" t="s">
        <v>127</v>
      </c>
    </row>
    <row r="105" spans="1:52" ht="87" customHeight="1">
      <c r="A105" s="11" t="s">
        <v>207</v>
      </c>
      <c r="B105" s="12" t="s">
        <v>17</v>
      </c>
      <c r="C105" s="12" t="s">
        <v>99</v>
      </c>
      <c r="D105" s="12" t="s">
        <v>28</v>
      </c>
      <c r="E105" s="12" t="s">
        <v>120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 t="s">
        <v>32</v>
      </c>
      <c r="U105" s="12"/>
      <c r="V105" s="13"/>
      <c r="W105" s="13"/>
      <c r="X105" s="13"/>
      <c r="Y105" s="13"/>
      <c r="Z105" s="11" t="s">
        <v>207</v>
      </c>
      <c r="AA105" s="14">
        <v>1205800.2</v>
      </c>
      <c r="AB105" s="6"/>
      <c r="AC105" s="6">
        <v>4136200</v>
      </c>
      <c r="AD105" s="6"/>
      <c r="AE105" s="6">
        <v>3266900</v>
      </c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>
        <v>18080299</v>
      </c>
      <c r="AQ105" s="6"/>
      <c r="AR105" s="6"/>
      <c r="AS105" s="6"/>
      <c r="AT105" s="6"/>
      <c r="AU105" s="6">
        <v>18411164</v>
      </c>
      <c r="AV105" s="6"/>
      <c r="AW105" s="6"/>
      <c r="AX105" s="6"/>
      <c r="AY105" s="6"/>
      <c r="AZ105" s="4" t="s">
        <v>129</v>
      </c>
    </row>
    <row r="106" spans="1:52" ht="68.45" customHeight="1">
      <c r="A106" s="7" t="s">
        <v>121</v>
      </c>
      <c r="B106" s="8" t="s">
        <v>17</v>
      </c>
      <c r="C106" s="8" t="s">
        <v>99</v>
      </c>
      <c r="D106" s="8" t="s">
        <v>28</v>
      </c>
      <c r="E106" s="8" t="s">
        <v>122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9"/>
      <c r="W106" s="9"/>
      <c r="X106" s="9"/>
      <c r="Y106" s="9"/>
      <c r="Z106" s="7" t="s">
        <v>121</v>
      </c>
      <c r="AA106" s="10">
        <v>0</v>
      </c>
      <c r="AB106" s="10"/>
      <c r="AC106" s="10">
        <v>323000</v>
      </c>
      <c r="AD106" s="10"/>
      <c r="AE106" s="10">
        <v>10000</v>
      </c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>
        <v>300000</v>
      </c>
      <c r="AQ106" s="10"/>
      <c r="AR106" s="10"/>
      <c r="AS106" s="10"/>
      <c r="AT106" s="10"/>
      <c r="AU106" s="10"/>
      <c r="AV106" s="10"/>
      <c r="AW106" s="10"/>
      <c r="AX106" s="10"/>
      <c r="AY106" s="10"/>
      <c r="AZ106" s="7" t="s">
        <v>108</v>
      </c>
    </row>
    <row r="107" spans="1:52" ht="96.75" customHeight="1">
      <c r="A107" s="11" t="s">
        <v>208</v>
      </c>
      <c r="B107" s="12" t="s">
        <v>17</v>
      </c>
      <c r="C107" s="12" t="s">
        <v>99</v>
      </c>
      <c r="D107" s="12" t="s">
        <v>28</v>
      </c>
      <c r="E107" s="12" t="s">
        <v>122</v>
      </c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 t="s">
        <v>32</v>
      </c>
      <c r="U107" s="12"/>
      <c r="V107" s="13"/>
      <c r="W107" s="13"/>
      <c r="X107" s="13"/>
      <c r="Y107" s="13"/>
      <c r="Z107" s="11" t="s">
        <v>208</v>
      </c>
      <c r="AA107" s="14">
        <v>0</v>
      </c>
      <c r="AB107" s="14"/>
      <c r="AC107" s="14">
        <v>323000</v>
      </c>
      <c r="AD107" s="14"/>
      <c r="AE107" s="14">
        <v>10000</v>
      </c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>
        <v>300000</v>
      </c>
      <c r="AQ107" s="14"/>
      <c r="AR107" s="14"/>
      <c r="AS107" s="14"/>
      <c r="AT107" s="14"/>
      <c r="AU107" s="14"/>
      <c r="AV107" s="14"/>
      <c r="AW107" s="14"/>
      <c r="AX107" s="14"/>
      <c r="AY107" s="14"/>
      <c r="AZ107" s="11" t="s">
        <v>106</v>
      </c>
    </row>
    <row r="108" spans="1:52" ht="51.4" customHeight="1">
      <c r="A108" s="7" t="s">
        <v>123</v>
      </c>
      <c r="B108" s="8" t="s">
        <v>17</v>
      </c>
      <c r="C108" s="8" t="s">
        <v>99</v>
      </c>
      <c r="D108" s="8" t="s">
        <v>28</v>
      </c>
      <c r="E108" s="8" t="s">
        <v>124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9"/>
      <c r="W108" s="9"/>
      <c r="X108" s="9"/>
      <c r="Y108" s="9"/>
      <c r="Z108" s="7" t="s">
        <v>123</v>
      </c>
      <c r="AA108" s="10">
        <v>0</v>
      </c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>
        <v>12388749</v>
      </c>
      <c r="AQ108" s="10"/>
      <c r="AR108" s="10"/>
      <c r="AS108" s="10"/>
      <c r="AT108" s="10"/>
      <c r="AU108" s="10">
        <v>12957614</v>
      </c>
      <c r="AV108" s="10"/>
      <c r="AW108" s="10"/>
      <c r="AX108" s="10"/>
      <c r="AY108" s="10"/>
      <c r="AZ108" s="7" t="s">
        <v>131</v>
      </c>
    </row>
    <row r="109" spans="1:52" ht="178.5" customHeight="1">
      <c r="A109" s="20" t="s">
        <v>209</v>
      </c>
      <c r="B109" s="12" t="s">
        <v>17</v>
      </c>
      <c r="C109" s="12" t="s">
        <v>99</v>
      </c>
      <c r="D109" s="12" t="s">
        <v>28</v>
      </c>
      <c r="E109" s="12" t="s">
        <v>124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 t="s">
        <v>32</v>
      </c>
      <c r="U109" s="12"/>
      <c r="V109" s="13"/>
      <c r="W109" s="13"/>
      <c r="X109" s="13"/>
      <c r="Y109" s="13"/>
      <c r="Z109" s="20" t="s">
        <v>209</v>
      </c>
      <c r="AA109" s="14">
        <v>0</v>
      </c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>
        <v>6883749</v>
      </c>
      <c r="AQ109" s="14"/>
      <c r="AR109" s="14"/>
      <c r="AS109" s="14"/>
      <c r="AT109" s="14"/>
      <c r="AU109" s="14">
        <v>7052614</v>
      </c>
      <c r="AV109" s="14"/>
      <c r="AW109" s="14"/>
      <c r="AX109" s="14"/>
      <c r="AY109" s="14"/>
      <c r="AZ109" s="11" t="s">
        <v>25</v>
      </c>
    </row>
    <row r="110" spans="1:52" ht="51.4" customHeight="1">
      <c r="A110" s="7" t="s">
        <v>210</v>
      </c>
      <c r="B110" s="8" t="s">
        <v>17</v>
      </c>
      <c r="C110" s="8" t="s">
        <v>99</v>
      </c>
      <c r="D110" s="8" t="s">
        <v>28</v>
      </c>
      <c r="E110" s="8" t="s">
        <v>211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9"/>
      <c r="W110" s="9"/>
      <c r="X110" s="9"/>
      <c r="Y110" s="9"/>
      <c r="Z110" s="7" t="s">
        <v>210</v>
      </c>
      <c r="AA110" s="10">
        <v>0</v>
      </c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>
        <v>5492000</v>
      </c>
      <c r="AQ110" s="14"/>
      <c r="AR110" s="14"/>
      <c r="AS110" s="14"/>
      <c r="AT110" s="14"/>
      <c r="AU110" s="14">
        <v>5892000</v>
      </c>
      <c r="AV110" s="14"/>
      <c r="AW110" s="14"/>
      <c r="AX110" s="14"/>
      <c r="AY110" s="14"/>
      <c r="AZ110" s="11" t="s">
        <v>31</v>
      </c>
    </row>
    <row r="111" spans="1:52" ht="74.25" customHeight="1">
      <c r="A111" s="11" t="s">
        <v>212</v>
      </c>
      <c r="B111" s="12" t="s">
        <v>17</v>
      </c>
      <c r="C111" s="12" t="s">
        <v>99</v>
      </c>
      <c r="D111" s="12" t="s">
        <v>28</v>
      </c>
      <c r="E111" s="12" t="s">
        <v>211</v>
      </c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 t="s">
        <v>32</v>
      </c>
      <c r="U111" s="12"/>
      <c r="V111" s="13"/>
      <c r="W111" s="13"/>
      <c r="X111" s="13"/>
      <c r="Y111" s="13"/>
      <c r="Z111" s="11" t="s">
        <v>212</v>
      </c>
      <c r="AA111" s="14">
        <v>0</v>
      </c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>
        <v>13000</v>
      </c>
      <c r="AQ111" s="14"/>
      <c r="AR111" s="14"/>
      <c r="AS111" s="14"/>
      <c r="AT111" s="14"/>
      <c r="AU111" s="14">
        <v>13000</v>
      </c>
      <c r="AV111" s="14"/>
      <c r="AW111" s="14"/>
      <c r="AX111" s="14"/>
      <c r="AY111" s="14"/>
      <c r="AZ111" s="11" t="s">
        <v>39</v>
      </c>
    </row>
    <row r="112" spans="1:52" ht="36" customHeight="1">
      <c r="A112" s="4" t="s">
        <v>213</v>
      </c>
      <c r="B112" s="19" t="s">
        <v>17</v>
      </c>
      <c r="C112" s="19" t="s">
        <v>214</v>
      </c>
      <c r="D112" s="19" t="s">
        <v>20</v>
      </c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5"/>
      <c r="W112" s="5"/>
      <c r="X112" s="5"/>
      <c r="Y112" s="5"/>
      <c r="Z112" s="4" t="s">
        <v>213</v>
      </c>
      <c r="AA112" s="6">
        <v>0</v>
      </c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>
        <v>1701250</v>
      </c>
      <c r="AQ112" s="10"/>
      <c r="AR112" s="10"/>
      <c r="AS112" s="10"/>
      <c r="AT112" s="10"/>
      <c r="AU112" s="10">
        <v>1760850</v>
      </c>
      <c r="AV112" s="10"/>
      <c r="AW112" s="10"/>
      <c r="AX112" s="10"/>
      <c r="AY112" s="10"/>
      <c r="AZ112" s="7" t="s">
        <v>133</v>
      </c>
    </row>
    <row r="113" spans="1:52" ht="45.75" customHeight="1">
      <c r="A113" s="4" t="s">
        <v>215</v>
      </c>
      <c r="B113" s="19" t="s">
        <v>17</v>
      </c>
      <c r="C113" s="19" t="s">
        <v>214</v>
      </c>
      <c r="D113" s="19" t="s">
        <v>214</v>
      </c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5"/>
      <c r="W113" s="5"/>
      <c r="X113" s="5"/>
      <c r="Y113" s="5"/>
      <c r="Z113" s="4" t="s">
        <v>215</v>
      </c>
      <c r="AA113" s="6">
        <v>0</v>
      </c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>
        <v>1492750</v>
      </c>
      <c r="AQ113" s="14"/>
      <c r="AR113" s="14"/>
      <c r="AS113" s="14"/>
      <c r="AT113" s="14"/>
      <c r="AU113" s="14">
        <v>1552350</v>
      </c>
      <c r="AV113" s="14"/>
      <c r="AW113" s="14"/>
      <c r="AX113" s="14"/>
      <c r="AY113" s="14"/>
      <c r="AZ113" s="11" t="s">
        <v>25</v>
      </c>
    </row>
    <row r="114" spans="1:52" ht="51.4" customHeight="1">
      <c r="A114" s="7" t="s">
        <v>216</v>
      </c>
      <c r="B114" s="8" t="s">
        <v>17</v>
      </c>
      <c r="C114" s="8" t="s">
        <v>214</v>
      </c>
      <c r="D114" s="8" t="s">
        <v>214</v>
      </c>
      <c r="E114" s="8" t="s">
        <v>217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9"/>
      <c r="W114" s="9"/>
      <c r="X114" s="9"/>
      <c r="Y114" s="9"/>
      <c r="Z114" s="7" t="s">
        <v>216</v>
      </c>
      <c r="AA114" s="10">
        <v>0</v>
      </c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>
        <v>203500</v>
      </c>
      <c r="AQ114" s="14"/>
      <c r="AR114" s="14"/>
      <c r="AS114" s="14"/>
      <c r="AT114" s="14"/>
      <c r="AU114" s="14">
        <v>203500</v>
      </c>
      <c r="AV114" s="14"/>
      <c r="AW114" s="14"/>
      <c r="AX114" s="14"/>
      <c r="AY114" s="14"/>
      <c r="AZ114" s="11" t="s">
        <v>31</v>
      </c>
    </row>
    <row r="115" spans="1:52" ht="34.15" customHeight="1">
      <c r="A115" s="11" t="s">
        <v>218</v>
      </c>
      <c r="B115" s="12" t="s">
        <v>17</v>
      </c>
      <c r="C115" s="12" t="s">
        <v>214</v>
      </c>
      <c r="D115" s="12" t="s">
        <v>214</v>
      </c>
      <c r="E115" s="12" t="s">
        <v>217</v>
      </c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 t="s">
        <v>32</v>
      </c>
      <c r="U115" s="12"/>
      <c r="V115" s="13"/>
      <c r="W115" s="13"/>
      <c r="X115" s="13"/>
      <c r="Y115" s="13"/>
      <c r="Z115" s="11" t="s">
        <v>218</v>
      </c>
      <c r="AA115" s="14">
        <v>0</v>
      </c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>
        <v>5000</v>
      </c>
      <c r="AQ115" s="14"/>
      <c r="AR115" s="14"/>
      <c r="AS115" s="14"/>
      <c r="AT115" s="14"/>
      <c r="AU115" s="14">
        <v>5000</v>
      </c>
      <c r="AV115" s="14"/>
      <c r="AW115" s="14"/>
      <c r="AX115" s="14"/>
      <c r="AY115" s="14"/>
      <c r="AZ115" s="11" t="s">
        <v>39</v>
      </c>
    </row>
    <row r="116" spans="1:52" ht="36.75" customHeight="1">
      <c r="A116" s="4" t="s">
        <v>127</v>
      </c>
      <c r="B116" s="19" t="s">
        <v>17</v>
      </c>
      <c r="C116" s="19" t="s">
        <v>128</v>
      </c>
      <c r="D116" s="19" t="s">
        <v>20</v>
      </c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5"/>
      <c r="W116" s="5"/>
      <c r="X116" s="5"/>
      <c r="Y116" s="5"/>
      <c r="Z116" s="4" t="s">
        <v>127</v>
      </c>
      <c r="AA116" s="6">
        <f>AA117</f>
        <v>13309224.01</v>
      </c>
      <c r="AB116" s="10"/>
      <c r="AC116" s="10">
        <v>3363200</v>
      </c>
      <c r="AD116" s="10"/>
      <c r="AE116" s="10">
        <v>3233200</v>
      </c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>
        <v>3125400</v>
      </c>
      <c r="AQ116" s="10"/>
      <c r="AR116" s="10"/>
      <c r="AS116" s="10"/>
      <c r="AT116" s="10"/>
      <c r="AU116" s="10">
        <v>3125400</v>
      </c>
      <c r="AV116" s="10"/>
      <c r="AW116" s="10"/>
      <c r="AX116" s="10"/>
      <c r="AY116" s="10"/>
      <c r="AZ116" s="7" t="s">
        <v>135</v>
      </c>
    </row>
    <row r="117" spans="1:52" ht="24.75" customHeight="1">
      <c r="A117" s="4" t="s">
        <v>129</v>
      </c>
      <c r="B117" s="19" t="s">
        <v>17</v>
      </c>
      <c r="C117" s="19" t="s">
        <v>128</v>
      </c>
      <c r="D117" s="19" t="s">
        <v>19</v>
      </c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5"/>
      <c r="W117" s="5"/>
      <c r="X117" s="5"/>
      <c r="Y117" s="5"/>
      <c r="Z117" s="4" t="s">
        <v>129</v>
      </c>
      <c r="AA117" s="6">
        <f>AA120+AA124+AA128+AA132+AA118+AA130</f>
        <v>13309224.01</v>
      </c>
      <c r="AB117" s="14"/>
      <c r="AC117" s="14">
        <v>3363200</v>
      </c>
      <c r="AD117" s="14"/>
      <c r="AE117" s="14">
        <v>3233200</v>
      </c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>
        <v>3125400</v>
      </c>
      <c r="AQ117" s="14"/>
      <c r="AR117" s="14"/>
      <c r="AS117" s="14"/>
      <c r="AT117" s="14"/>
      <c r="AU117" s="14">
        <v>3125400</v>
      </c>
      <c r="AV117" s="14"/>
      <c r="AW117" s="14"/>
      <c r="AX117" s="14"/>
      <c r="AY117" s="14"/>
      <c r="AZ117" s="11" t="s">
        <v>25</v>
      </c>
    </row>
    <row r="118" spans="1:52" ht="51.4" customHeight="1">
      <c r="A118" s="7" t="s">
        <v>108</v>
      </c>
      <c r="B118" s="8" t="s">
        <v>17</v>
      </c>
      <c r="C118" s="8" t="s">
        <v>128</v>
      </c>
      <c r="D118" s="8" t="s">
        <v>19</v>
      </c>
      <c r="E118" s="8" t="s">
        <v>130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9"/>
      <c r="W118" s="9"/>
      <c r="X118" s="9"/>
      <c r="Y118" s="9"/>
      <c r="Z118" s="7" t="s">
        <v>108</v>
      </c>
      <c r="AA118" s="10">
        <f>SUM(AA119)</f>
        <v>2308324.14</v>
      </c>
      <c r="AB118" s="10"/>
      <c r="AC118" s="10">
        <v>450000</v>
      </c>
      <c r="AD118" s="10"/>
      <c r="AE118" s="10">
        <v>23700</v>
      </c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7" t="s">
        <v>137</v>
      </c>
    </row>
    <row r="119" spans="1:52" ht="51.4" customHeight="1">
      <c r="A119" s="11" t="s">
        <v>200</v>
      </c>
      <c r="B119" s="12" t="s">
        <v>17</v>
      </c>
      <c r="C119" s="12" t="s">
        <v>128</v>
      </c>
      <c r="D119" s="12" t="s">
        <v>19</v>
      </c>
      <c r="E119" s="12" t="s">
        <v>130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 t="s">
        <v>107</v>
      </c>
      <c r="U119" s="12"/>
      <c r="V119" s="13"/>
      <c r="W119" s="13"/>
      <c r="X119" s="13"/>
      <c r="Y119" s="13"/>
      <c r="Z119" s="11" t="s">
        <v>200</v>
      </c>
      <c r="AA119" s="14">
        <v>2308324.14</v>
      </c>
      <c r="AB119" s="14"/>
      <c r="AC119" s="14">
        <v>450000</v>
      </c>
      <c r="AD119" s="14"/>
      <c r="AE119" s="14">
        <v>23700</v>
      </c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1" t="s">
        <v>31</v>
      </c>
    </row>
    <row r="120" spans="1:52" ht="51.4" customHeight="1">
      <c r="A120" s="7" t="s">
        <v>131</v>
      </c>
      <c r="B120" s="8" t="s">
        <v>17</v>
      </c>
      <c r="C120" s="8" t="s">
        <v>128</v>
      </c>
      <c r="D120" s="8" t="s">
        <v>19</v>
      </c>
      <c r="E120" s="8" t="s">
        <v>132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9"/>
      <c r="W120" s="9"/>
      <c r="X120" s="9"/>
      <c r="Y120" s="9"/>
      <c r="Z120" s="7" t="s">
        <v>131</v>
      </c>
      <c r="AA120" s="10">
        <f>AA121+AA122+AA123</f>
        <v>6630677.1799999997</v>
      </c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>
        <v>564900</v>
      </c>
      <c r="AQ120" s="10"/>
      <c r="AR120" s="10"/>
      <c r="AS120" s="10"/>
      <c r="AT120" s="10"/>
      <c r="AU120" s="10">
        <v>567300</v>
      </c>
      <c r="AV120" s="10"/>
      <c r="AW120" s="10"/>
      <c r="AX120" s="10"/>
      <c r="AY120" s="10"/>
      <c r="AZ120" s="7" t="s">
        <v>139</v>
      </c>
    </row>
    <row r="121" spans="1:52" ht="51.4" customHeight="1">
      <c r="A121" s="20" t="s">
        <v>219</v>
      </c>
      <c r="B121" s="12" t="s">
        <v>17</v>
      </c>
      <c r="C121" s="12" t="s">
        <v>128</v>
      </c>
      <c r="D121" s="12" t="s">
        <v>19</v>
      </c>
      <c r="E121" s="12" t="s">
        <v>132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 t="s">
        <v>26</v>
      </c>
      <c r="U121" s="12"/>
      <c r="V121" s="13"/>
      <c r="W121" s="13"/>
      <c r="X121" s="13"/>
      <c r="Y121" s="13"/>
      <c r="Z121" s="20" t="s">
        <v>219</v>
      </c>
      <c r="AA121" s="14">
        <v>3454086.16</v>
      </c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>
        <v>564900</v>
      </c>
      <c r="AQ121" s="14"/>
      <c r="AR121" s="14"/>
      <c r="AS121" s="14"/>
      <c r="AT121" s="14"/>
      <c r="AU121" s="14">
        <v>567300</v>
      </c>
      <c r="AV121" s="14"/>
      <c r="AW121" s="14"/>
      <c r="AX121" s="14"/>
      <c r="AY121" s="14"/>
      <c r="AZ121" s="11" t="s">
        <v>31</v>
      </c>
    </row>
    <row r="122" spans="1:52" ht="90.75" customHeight="1">
      <c r="A122" s="11" t="s">
        <v>220</v>
      </c>
      <c r="B122" s="12" t="s">
        <v>17</v>
      </c>
      <c r="C122" s="12" t="s">
        <v>128</v>
      </c>
      <c r="D122" s="12" t="s">
        <v>19</v>
      </c>
      <c r="E122" s="12" t="s">
        <v>132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 t="s">
        <v>32</v>
      </c>
      <c r="U122" s="12"/>
      <c r="V122" s="13"/>
      <c r="W122" s="13"/>
      <c r="X122" s="13"/>
      <c r="Y122" s="13"/>
      <c r="Z122" s="11" t="s">
        <v>220</v>
      </c>
      <c r="AA122" s="14">
        <v>3151281.26</v>
      </c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>
        <v>2000000</v>
      </c>
      <c r="AQ122" s="6"/>
      <c r="AR122" s="6"/>
      <c r="AS122" s="6"/>
      <c r="AT122" s="6"/>
      <c r="AU122" s="6">
        <v>2000000</v>
      </c>
      <c r="AV122" s="6"/>
      <c r="AW122" s="6"/>
      <c r="AX122" s="6"/>
      <c r="AY122" s="6"/>
      <c r="AZ122" s="4" t="s">
        <v>141</v>
      </c>
    </row>
    <row r="123" spans="1:52" ht="67.5" customHeight="1">
      <c r="A123" s="11" t="s">
        <v>221</v>
      </c>
      <c r="B123" s="12" t="s">
        <v>17</v>
      </c>
      <c r="C123" s="12" t="s">
        <v>128</v>
      </c>
      <c r="D123" s="12" t="s">
        <v>19</v>
      </c>
      <c r="E123" s="12" t="s">
        <v>132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 t="s">
        <v>40</v>
      </c>
      <c r="U123" s="12"/>
      <c r="V123" s="13"/>
      <c r="W123" s="13"/>
      <c r="X123" s="13"/>
      <c r="Y123" s="13"/>
      <c r="Z123" s="11" t="s">
        <v>221</v>
      </c>
      <c r="AA123" s="14">
        <v>25309.759999999998</v>
      </c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>
        <v>2000000</v>
      </c>
      <c r="AQ123" s="6"/>
      <c r="AR123" s="6"/>
      <c r="AS123" s="6"/>
      <c r="AT123" s="6"/>
      <c r="AU123" s="6">
        <v>2000000</v>
      </c>
      <c r="AV123" s="6"/>
      <c r="AW123" s="6"/>
      <c r="AX123" s="6"/>
      <c r="AY123" s="6"/>
      <c r="AZ123" s="4" t="s">
        <v>143</v>
      </c>
    </row>
    <row r="124" spans="1:52" ht="67.5" customHeight="1">
      <c r="A124" s="7" t="s">
        <v>133</v>
      </c>
      <c r="B124" s="8" t="s">
        <v>17</v>
      </c>
      <c r="C124" s="8" t="s">
        <v>128</v>
      </c>
      <c r="D124" s="8" t="s">
        <v>19</v>
      </c>
      <c r="E124" s="8" t="s">
        <v>134</v>
      </c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9"/>
      <c r="W124" s="9"/>
      <c r="X124" s="9"/>
      <c r="Y124" s="9"/>
      <c r="Z124" s="7" t="s">
        <v>133</v>
      </c>
      <c r="AA124" s="10">
        <f>AA125+AA126+AA127</f>
        <v>596587.43000000005</v>
      </c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>
        <v>2000000</v>
      </c>
      <c r="AQ124" s="10"/>
      <c r="AR124" s="10"/>
      <c r="AS124" s="10"/>
      <c r="AT124" s="10"/>
      <c r="AU124" s="10">
        <v>2000000</v>
      </c>
      <c r="AV124" s="10"/>
      <c r="AW124" s="10"/>
      <c r="AX124" s="10"/>
      <c r="AY124" s="10"/>
      <c r="AZ124" s="7" t="s">
        <v>144</v>
      </c>
    </row>
    <row r="125" spans="1:52" ht="164.25" customHeight="1">
      <c r="A125" s="20" t="s">
        <v>222</v>
      </c>
      <c r="B125" s="12" t="s">
        <v>17</v>
      </c>
      <c r="C125" s="12" t="s">
        <v>128</v>
      </c>
      <c r="D125" s="12" t="s">
        <v>19</v>
      </c>
      <c r="E125" s="12" t="s">
        <v>134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 t="s">
        <v>26</v>
      </c>
      <c r="U125" s="12"/>
      <c r="V125" s="13"/>
      <c r="W125" s="13"/>
      <c r="X125" s="13"/>
      <c r="Y125" s="13"/>
      <c r="Z125" s="20" t="s">
        <v>222</v>
      </c>
      <c r="AA125" s="14">
        <v>490179.45</v>
      </c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>
        <v>2000000</v>
      </c>
      <c r="AQ125" s="14"/>
      <c r="AR125" s="14"/>
      <c r="AS125" s="14"/>
      <c r="AT125" s="14"/>
      <c r="AU125" s="14">
        <v>2000000</v>
      </c>
      <c r="AV125" s="14"/>
      <c r="AW125" s="14"/>
      <c r="AX125" s="14"/>
      <c r="AY125" s="14"/>
      <c r="AZ125" s="11" t="s">
        <v>146</v>
      </c>
    </row>
    <row r="126" spans="1:52" ht="101.25" customHeight="1">
      <c r="A126" s="11" t="s">
        <v>223</v>
      </c>
      <c r="B126" s="12" t="s">
        <v>17</v>
      </c>
      <c r="C126" s="12" t="s">
        <v>128</v>
      </c>
      <c r="D126" s="12" t="s">
        <v>19</v>
      </c>
      <c r="E126" s="12" t="s">
        <v>134</v>
      </c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 t="s">
        <v>32</v>
      </c>
      <c r="U126" s="12"/>
      <c r="V126" s="13"/>
      <c r="W126" s="13"/>
      <c r="X126" s="13"/>
      <c r="Y126" s="13"/>
      <c r="Z126" s="11" t="s">
        <v>223</v>
      </c>
      <c r="AA126" s="14">
        <v>105896.18</v>
      </c>
      <c r="AB126" s="6"/>
      <c r="AC126" s="6">
        <v>10132700</v>
      </c>
      <c r="AD126" s="6">
        <v>10000</v>
      </c>
      <c r="AE126" s="6">
        <v>110000</v>
      </c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>
        <v>28941640</v>
      </c>
      <c r="AQ126" s="6"/>
      <c r="AR126" s="6">
        <v>27566600</v>
      </c>
      <c r="AS126" s="6"/>
      <c r="AT126" s="6">
        <v>1085040</v>
      </c>
      <c r="AU126" s="6">
        <v>260000</v>
      </c>
      <c r="AV126" s="6"/>
      <c r="AW126" s="6"/>
      <c r="AX126" s="6"/>
      <c r="AY126" s="6"/>
      <c r="AZ126" s="4" t="s">
        <v>148</v>
      </c>
    </row>
    <row r="127" spans="1:52" ht="100.5" customHeight="1">
      <c r="A127" s="11" t="s">
        <v>224</v>
      </c>
      <c r="B127" s="12" t="s">
        <v>17</v>
      </c>
      <c r="C127" s="12" t="s">
        <v>128</v>
      </c>
      <c r="D127" s="12" t="s">
        <v>19</v>
      </c>
      <c r="E127" s="12" t="s">
        <v>134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 t="s">
        <v>40</v>
      </c>
      <c r="U127" s="12"/>
      <c r="V127" s="13"/>
      <c r="W127" s="13"/>
      <c r="X127" s="13"/>
      <c r="Y127" s="13"/>
      <c r="Z127" s="11" t="s">
        <v>224</v>
      </c>
      <c r="AA127" s="14">
        <v>511.8</v>
      </c>
      <c r="AB127" s="6"/>
      <c r="AC127" s="6">
        <v>10132700</v>
      </c>
      <c r="AD127" s="6">
        <v>10000</v>
      </c>
      <c r="AE127" s="6">
        <v>110000</v>
      </c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>
        <v>28941640</v>
      </c>
      <c r="AQ127" s="6"/>
      <c r="AR127" s="6">
        <v>27566600</v>
      </c>
      <c r="AS127" s="6"/>
      <c r="AT127" s="6">
        <v>1085040</v>
      </c>
      <c r="AU127" s="6">
        <v>260000</v>
      </c>
      <c r="AV127" s="6"/>
      <c r="AW127" s="6"/>
      <c r="AX127" s="6"/>
      <c r="AY127" s="6"/>
      <c r="AZ127" s="4" t="s">
        <v>149</v>
      </c>
    </row>
    <row r="128" spans="1:52" ht="116.25" customHeight="1">
      <c r="A128" s="15" t="s">
        <v>225</v>
      </c>
      <c r="B128" s="8" t="s">
        <v>17</v>
      </c>
      <c r="C128" s="8" t="s">
        <v>128</v>
      </c>
      <c r="D128" s="8" t="s">
        <v>19</v>
      </c>
      <c r="E128" s="8" t="s">
        <v>136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9"/>
      <c r="W128" s="9"/>
      <c r="X128" s="9"/>
      <c r="Y128" s="9"/>
      <c r="Z128" s="15" t="s">
        <v>225</v>
      </c>
      <c r="AA128" s="10">
        <f>SUM(AA129)</f>
        <v>2931605.77</v>
      </c>
      <c r="AB128" s="10"/>
      <c r="AC128" s="10">
        <v>10132700</v>
      </c>
      <c r="AD128" s="10"/>
      <c r="AE128" s="10">
        <v>110000</v>
      </c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>
        <v>28681640</v>
      </c>
      <c r="AQ128" s="10"/>
      <c r="AR128" s="10">
        <v>27566600</v>
      </c>
      <c r="AS128" s="10"/>
      <c r="AT128" s="10">
        <v>1085040</v>
      </c>
      <c r="AU128" s="10"/>
      <c r="AV128" s="10"/>
      <c r="AW128" s="10"/>
      <c r="AX128" s="10"/>
      <c r="AY128" s="10"/>
      <c r="AZ128" s="7" t="s">
        <v>108</v>
      </c>
    </row>
    <row r="129" spans="1:52" ht="51.4" customHeight="1">
      <c r="A129" s="20" t="s">
        <v>226</v>
      </c>
      <c r="B129" s="12" t="s">
        <v>17</v>
      </c>
      <c r="C129" s="12" t="s">
        <v>128</v>
      </c>
      <c r="D129" s="12" t="s">
        <v>19</v>
      </c>
      <c r="E129" s="12" t="s">
        <v>136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 t="s">
        <v>26</v>
      </c>
      <c r="U129" s="12"/>
      <c r="V129" s="13"/>
      <c r="W129" s="13"/>
      <c r="X129" s="13"/>
      <c r="Y129" s="13"/>
      <c r="Z129" s="20" t="s">
        <v>226</v>
      </c>
      <c r="AA129" s="14">
        <v>2931605.77</v>
      </c>
      <c r="AB129" s="14"/>
      <c r="AC129" s="14">
        <v>10132700</v>
      </c>
      <c r="AD129" s="14"/>
      <c r="AE129" s="14">
        <v>110000</v>
      </c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>
        <v>28681640</v>
      </c>
      <c r="AQ129" s="14"/>
      <c r="AR129" s="14">
        <v>27566600</v>
      </c>
      <c r="AS129" s="14"/>
      <c r="AT129" s="14">
        <v>1085040</v>
      </c>
      <c r="AU129" s="14"/>
      <c r="AV129" s="14"/>
      <c r="AW129" s="14"/>
      <c r="AX129" s="14"/>
      <c r="AY129" s="14"/>
      <c r="AZ129" s="11" t="s">
        <v>106</v>
      </c>
    </row>
    <row r="130" spans="1:52" ht="68.45" customHeight="1">
      <c r="A130" s="7" t="s">
        <v>137</v>
      </c>
      <c r="B130" s="8" t="s">
        <v>17</v>
      </c>
      <c r="C130" s="8" t="s">
        <v>128</v>
      </c>
      <c r="D130" s="8" t="s">
        <v>19</v>
      </c>
      <c r="E130" s="8" t="s">
        <v>138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9"/>
      <c r="W130" s="9"/>
      <c r="X130" s="9"/>
      <c r="Y130" s="9"/>
      <c r="Z130" s="7" t="s">
        <v>137</v>
      </c>
      <c r="AA130" s="10">
        <f>SUM(AA131)</f>
        <v>493170</v>
      </c>
      <c r="AB130" s="10"/>
      <c r="AC130" s="10"/>
      <c r="AD130" s="10">
        <v>10000</v>
      </c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>
        <v>260000</v>
      </c>
      <c r="AQ130" s="10"/>
      <c r="AR130" s="10"/>
      <c r="AS130" s="10"/>
      <c r="AT130" s="10"/>
      <c r="AU130" s="10">
        <v>260000</v>
      </c>
      <c r="AV130" s="10"/>
      <c r="AW130" s="10"/>
      <c r="AX130" s="10"/>
      <c r="AY130" s="10"/>
      <c r="AZ130" s="7" t="s">
        <v>150</v>
      </c>
    </row>
    <row r="131" spans="1:52" ht="90.75" customHeight="1">
      <c r="A131" s="11" t="s">
        <v>227</v>
      </c>
      <c r="B131" s="12" t="s">
        <v>17</v>
      </c>
      <c r="C131" s="12" t="s">
        <v>128</v>
      </c>
      <c r="D131" s="12" t="s">
        <v>19</v>
      </c>
      <c r="E131" s="12" t="s">
        <v>138</v>
      </c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 t="s">
        <v>32</v>
      </c>
      <c r="U131" s="12"/>
      <c r="V131" s="13"/>
      <c r="W131" s="13"/>
      <c r="X131" s="13"/>
      <c r="Y131" s="13"/>
      <c r="Z131" s="11" t="s">
        <v>227</v>
      </c>
      <c r="AA131" s="14">
        <v>493170</v>
      </c>
      <c r="AB131" s="14"/>
      <c r="AC131" s="14"/>
      <c r="AD131" s="14">
        <v>10000</v>
      </c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>
        <v>260000</v>
      </c>
      <c r="AQ131" s="14"/>
      <c r="AR131" s="14"/>
      <c r="AS131" s="14"/>
      <c r="AT131" s="14"/>
      <c r="AU131" s="14">
        <v>260000</v>
      </c>
      <c r="AV131" s="14"/>
      <c r="AW131" s="14"/>
      <c r="AX131" s="14"/>
      <c r="AY131" s="14"/>
      <c r="AZ131" s="11" t="s">
        <v>31</v>
      </c>
    </row>
    <row r="132" spans="1:52" ht="43.5" customHeight="1">
      <c r="A132" s="7" t="s">
        <v>139</v>
      </c>
      <c r="B132" s="8" t="s">
        <v>17</v>
      </c>
      <c r="C132" s="8" t="s">
        <v>128</v>
      </c>
      <c r="D132" s="8" t="s">
        <v>19</v>
      </c>
      <c r="E132" s="8" t="s">
        <v>140</v>
      </c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9"/>
      <c r="W132" s="9"/>
      <c r="X132" s="9"/>
      <c r="Y132" s="9"/>
      <c r="Z132" s="7" t="s">
        <v>139</v>
      </c>
      <c r="AA132" s="10">
        <f>SUM(AA133)</f>
        <v>348859.49</v>
      </c>
      <c r="AB132" s="6">
        <v>1280100</v>
      </c>
      <c r="AC132" s="6">
        <v>58861612</v>
      </c>
      <c r="AD132" s="6">
        <v>1494000</v>
      </c>
      <c r="AE132" s="6">
        <v>9365249.8800000008</v>
      </c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>
        <v>122327891.69</v>
      </c>
      <c r="AQ132" s="6">
        <v>2504086.79</v>
      </c>
      <c r="AR132" s="6">
        <v>56541604.899999999</v>
      </c>
      <c r="AS132" s="6">
        <v>1090000</v>
      </c>
      <c r="AT132" s="6">
        <v>3523804.18</v>
      </c>
      <c r="AU132" s="6">
        <v>73574420</v>
      </c>
      <c r="AV132" s="6">
        <v>285800</v>
      </c>
      <c r="AW132" s="6">
        <v>11375520</v>
      </c>
      <c r="AX132" s="6">
        <v>1138000</v>
      </c>
      <c r="AY132" s="6">
        <v>2356080</v>
      </c>
      <c r="AZ132" s="16" t="s">
        <v>152</v>
      </c>
    </row>
    <row r="133" spans="1:52" ht="78.75">
      <c r="A133" s="11" t="s">
        <v>228</v>
      </c>
      <c r="B133" s="12" t="s">
        <v>17</v>
      </c>
      <c r="C133" s="12" t="s">
        <v>128</v>
      </c>
      <c r="D133" s="12" t="s">
        <v>19</v>
      </c>
      <c r="E133" s="12" t="s">
        <v>140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 t="s">
        <v>32</v>
      </c>
      <c r="U133" s="12"/>
      <c r="V133" s="13"/>
      <c r="W133" s="13"/>
      <c r="X133" s="13"/>
      <c r="Y133" s="13"/>
      <c r="Z133" s="11" t="s">
        <v>228</v>
      </c>
      <c r="AA133" s="14">
        <v>348859.49</v>
      </c>
    </row>
    <row r="134" spans="1:52" ht="41.25" customHeight="1">
      <c r="A134" s="4" t="s">
        <v>141</v>
      </c>
      <c r="B134" s="19" t="s">
        <v>17</v>
      </c>
      <c r="C134" s="19" t="s">
        <v>142</v>
      </c>
      <c r="D134" s="19" t="s">
        <v>20</v>
      </c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5"/>
      <c r="W134" s="5"/>
      <c r="X134" s="5"/>
      <c r="Y134" s="5"/>
      <c r="Z134" s="4" t="s">
        <v>141</v>
      </c>
      <c r="AA134" s="6">
        <f>AA135</f>
        <v>1010292</v>
      </c>
    </row>
    <row r="135" spans="1:52" ht="39" customHeight="1">
      <c r="A135" s="4" t="s">
        <v>143</v>
      </c>
      <c r="B135" s="19" t="s">
        <v>17</v>
      </c>
      <c r="C135" s="19" t="s">
        <v>142</v>
      </c>
      <c r="D135" s="19" t="s">
        <v>19</v>
      </c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5"/>
      <c r="W135" s="5"/>
      <c r="X135" s="5"/>
      <c r="Y135" s="5"/>
      <c r="Z135" s="4" t="s">
        <v>143</v>
      </c>
      <c r="AA135" s="6">
        <f>AA136</f>
        <v>1010292</v>
      </c>
    </row>
    <row r="136" spans="1:52" ht="37.5" customHeight="1">
      <c r="A136" s="7" t="s">
        <v>144</v>
      </c>
      <c r="B136" s="8" t="s">
        <v>17</v>
      </c>
      <c r="C136" s="8" t="s">
        <v>142</v>
      </c>
      <c r="D136" s="8" t="s">
        <v>19</v>
      </c>
      <c r="E136" s="8" t="s">
        <v>145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9"/>
      <c r="W136" s="9"/>
      <c r="X136" s="9"/>
      <c r="Y136" s="9"/>
      <c r="Z136" s="7" t="s">
        <v>144</v>
      </c>
      <c r="AA136" s="10">
        <f>SUM(AA137)</f>
        <v>1010292</v>
      </c>
    </row>
    <row r="137" spans="1:52" ht="99.75" customHeight="1">
      <c r="A137" s="11" t="s">
        <v>229</v>
      </c>
      <c r="B137" s="12" t="s">
        <v>17</v>
      </c>
      <c r="C137" s="12" t="s">
        <v>142</v>
      </c>
      <c r="D137" s="12" t="s">
        <v>19</v>
      </c>
      <c r="E137" s="12" t="s">
        <v>145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 t="s">
        <v>147</v>
      </c>
      <c r="U137" s="12"/>
      <c r="V137" s="13"/>
      <c r="W137" s="13"/>
      <c r="X137" s="13"/>
      <c r="Y137" s="13"/>
      <c r="Z137" s="11" t="s">
        <v>229</v>
      </c>
      <c r="AA137" s="14">
        <v>1010292</v>
      </c>
    </row>
    <row r="138" spans="1:52" ht="37.5" customHeight="1">
      <c r="A138" s="4" t="s">
        <v>148</v>
      </c>
      <c r="B138" s="19" t="s">
        <v>17</v>
      </c>
      <c r="C138" s="19" t="s">
        <v>44</v>
      </c>
      <c r="D138" s="19" t="s">
        <v>20</v>
      </c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5"/>
      <c r="W138" s="5"/>
      <c r="X138" s="5"/>
      <c r="Y138" s="5"/>
      <c r="Z138" s="4" t="s">
        <v>148</v>
      </c>
      <c r="AA138" s="6">
        <f>AA139</f>
        <v>10035418.619999999</v>
      </c>
    </row>
    <row r="139" spans="1:52" ht="30.75" customHeight="1">
      <c r="A139" s="4" t="s">
        <v>149</v>
      </c>
      <c r="B139" s="19" t="s">
        <v>17</v>
      </c>
      <c r="C139" s="19" t="s">
        <v>44</v>
      </c>
      <c r="D139" s="19" t="s">
        <v>19</v>
      </c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5"/>
      <c r="W139" s="5"/>
      <c r="X139" s="5"/>
      <c r="Y139" s="5"/>
      <c r="Z139" s="4" t="s">
        <v>149</v>
      </c>
      <c r="AA139" s="6">
        <f>AA140+AA142</f>
        <v>10035418.619999999</v>
      </c>
    </row>
    <row r="140" spans="1:52" ht="68.25" customHeight="1">
      <c r="A140" s="7" t="s">
        <v>108</v>
      </c>
      <c r="B140" s="8" t="s">
        <v>17</v>
      </c>
      <c r="C140" s="8" t="s">
        <v>44</v>
      </c>
      <c r="D140" s="8" t="s">
        <v>19</v>
      </c>
      <c r="E140" s="8" t="s">
        <v>130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9"/>
      <c r="W140" s="9"/>
      <c r="X140" s="9"/>
      <c r="Y140" s="9"/>
      <c r="Z140" s="7" t="s">
        <v>108</v>
      </c>
      <c r="AA140" s="10">
        <f>SUM(AA141)</f>
        <v>10035418.619999999</v>
      </c>
    </row>
    <row r="141" spans="1:52" ht="106.5" customHeight="1">
      <c r="A141" s="11" t="s">
        <v>200</v>
      </c>
      <c r="B141" s="12" t="s">
        <v>17</v>
      </c>
      <c r="C141" s="12" t="s">
        <v>44</v>
      </c>
      <c r="D141" s="12" t="s">
        <v>19</v>
      </c>
      <c r="E141" s="12" t="s">
        <v>130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 t="s">
        <v>107</v>
      </c>
      <c r="U141" s="12"/>
      <c r="V141" s="13"/>
      <c r="W141" s="13"/>
      <c r="X141" s="13"/>
      <c r="Y141" s="13"/>
      <c r="Z141" s="11" t="s">
        <v>200</v>
      </c>
      <c r="AA141" s="14">
        <v>10035418.619999999</v>
      </c>
    </row>
    <row r="142" spans="1:52" ht="53.25" customHeight="1">
      <c r="A142" s="7" t="s">
        <v>150</v>
      </c>
      <c r="B142" s="8" t="s">
        <v>17</v>
      </c>
      <c r="C142" s="8" t="s">
        <v>44</v>
      </c>
      <c r="D142" s="8" t="s">
        <v>19</v>
      </c>
      <c r="E142" s="8" t="s">
        <v>151</v>
      </c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9"/>
      <c r="W142" s="9"/>
      <c r="X142" s="9"/>
      <c r="Y142" s="9"/>
      <c r="Z142" s="7" t="s">
        <v>150</v>
      </c>
      <c r="AA142" s="10">
        <v>0</v>
      </c>
    </row>
    <row r="143" spans="1:52" ht="88.5" customHeight="1">
      <c r="A143" s="11" t="s">
        <v>230</v>
      </c>
      <c r="B143" s="12" t="s">
        <v>17</v>
      </c>
      <c r="C143" s="12" t="s">
        <v>44</v>
      </c>
      <c r="D143" s="12" t="s">
        <v>19</v>
      </c>
      <c r="E143" s="12" t="s">
        <v>151</v>
      </c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 t="s">
        <v>32</v>
      </c>
      <c r="U143" s="12"/>
      <c r="V143" s="13"/>
      <c r="W143" s="13"/>
      <c r="X143" s="13"/>
      <c r="Y143" s="13"/>
      <c r="Z143" s="11" t="s">
        <v>230</v>
      </c>
      <c r="AA143" s="14">
        <v>0</v>
      </c>
    </row>
    <row r="144" spans="1:52" ht="31.5" customHeight="1">
      <c r="A144" s="16" t="s">
        <v>152</v>
      </c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5"/>
      <c r="W144" s="5"/>
      <c r="X144" s="5"/>
      <c r="Y144" s="5"/>
      <c r="Z144" s="16" t="s">
        <v>152</v>
      </c>
      <c r="AA144" s="6">
        <f>AA138+AA134+AA116+AA78+AA61+AA52+AA47+AA9</f>
        <v>46097513.079999998</v>
      </c>
    </row>
  </sheetData>
  <mergeCells count="40">
    <mergeCell ref="D6:D7"/>
    <mergeCell ref="C6:C7"/>
    <mergeCell ref="B6:B7"/>
    <mergeCell ref="Y6:Y7"/>
    <mergeCell ref="C1:AA1"/>
    <mergeCell ref="X6:X7"/>
    <mergeCell ref="V6:V7"/>
    <mergeCell ref="U6:U7"/>
    <mergeCell ref="W6:W7"/>
    <mergeCell ref="T6:T7"/>
    <mergeCell ref="E6:S7"/>
    <mergeCell ref="AV6:AV7"/>
    <mergeCell ref="AQ6:AQ7"/>
    <mergeCell ref="AN6:AN7"/>
    <mergeCell ref="AU6:AU7"/>
    <mergeCell ref="AP6:AP7"/>
    <mergeCell ref="AO6:AO7"/>
    <mergeCell ref="AL6:AL7"/>
    <mergeCell ref="AM6:AM7"/>
    <mergeCell ref="AG6:AG7"/>
    <mergeCell ref="AH6:AH7"/>
    <mergeCell ref="AI6:AI7"/>
    <mergeCell ref="AJ6:AJ7"/>
    <mergeCell ref="AD6:AD7"/>
    <mergeCell ref="AC6:AC7"/>
    <mergeCell ref="A3:AZ3"/>
    <mergeCell ref="AX6:AX7"/>
    <mergeCell ref="AW6:AW7"/>
    <mergeCell ref="AR6:AR7"/>
    <mergeCell ref="AY6:AY7"/>
    <mergeCell ref="AT6:AT7"/>
    <mergeCell ref="AZ6:AZ7"/>
    <mergeCell ref="A6:A7"/>
    <mergeCell ref="Z6:Z7"/>
    <mergeCell ref="AK6:AK7"/>
    <mergeCell ref="AF6:AF7"/>
    <mergeCell ref="AA6:AA7"/>
    <mergeCell ref="AE6:AE7"/>
    <mergeCell ref="AB6:AB7"/>
    <mergeCell ref="AS6:AS7"/>
  </mergeCells>
  <pageMargins left="0.59055118110236227" right="0.39370078740157483" top="0.39370078740157483" bottom="0.39370078740157483" header="0" footer="0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rep:2.52.0.376</dc:description>
  <cp:lastModifiedBy>Валерия</cp:lastModifiedBy>
  <cp:lastPrinted>2021-07-28T12:06:37Z</cp:lastPrinted>
  <dcterms:created xsi:type="dcterms:W3CDTF">2020-12-11T13:12:42Z</dcterms:created>
  <dcterms:modified xsi:type="dcterms:W3CDTF">2021-07-28T12:06:43Z</dcterms:modified>
</cp:coreProperties>
</file>