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AC14" i="1"/>
  <c r="AC15"/>
  <c r="AC16"/>
  <c r="AB66"/>
  <c r="AC129"/>
  <c r="AC128" s="1"/>
  <c r="AB128"/>
  <c r="AB125"/>
  <c r="AB126"/>
  <c r="AC17"/>
  <c r="AB189"/>
  <c r="AB188" s="1"/>
  <c r="AC190"/>
  <c r="AC189" s="1"/>
  <c r="AC188" s="1"/>
  <c r="AA186"/>
  <c r="AA185" s="1"/>
  <c r="AB186"/>
  <c r="AB185" s="1"/>
  <c r="AC187"/>
  <c r="AC186" s="1"/>
  <c r="AC185" s="1"/>
  <c r="AB182"/>
  <c r="AB183"/>
  <c r="AC183" s="1"/>
  <c r="AC182" s="1"/>
  <c r="AA182"/>
  <c r="AA183"/>
  <c r="AB177"/>
  <c r="AB178"/>
  <c r="AA177"/>
  <c r="AA176" s="1"/>
  <c r="AA175" s="1"/>
  <c r="AA178"/>
  <c r="AB169"/>
  <c r="AB170"/>
  <c r="AA169"/>
  <c r="AA170"/>
  <c r="AB166"/>
  <c r="AB167"/>
  <c r="AB162"/>
  <c r="AA162"/>
  <c r="AA161" s="1"/>
  <c r="AC158"/>
  <c r="AA157"/>
  <c r="AB155"/>
  <c r="AA155"/>
  <c r="AB146"/>
  <c r="AB147"/>
  <c r="AA147"/>
  <c r="AA146" s="1"/>
  <c r="AB149"/>
  <c r="AB150"/>
  <c r="AC151"/>
  <c r="AC150" s="1"/>
  <c r="AC149" s="1"/>
  <c r="AC148"/>
  <c r="AC147" s="1"/>
  <c r="AC146" s="1"/>
  <c r="AB143"/>
  <c r="AB144"/>
  <c r="AA144"/>
  <c r="AA143" s="1"/>
  <c r="AB140"/>
  <c r="AB141"/>
  <c r="AA141"/>
  <c r="AA140" s="1"/>
  <c r="AB137"/>
  <c r="AB138"/>
  <c r="AA138"/>
  <c r="AA137" s="1"/>
  <c r="AB133"/>
  <c r="AA135"/>
  <c r="AA132" s="1"/>
  <c r="AA133"/>
  <c r="AA125"/>
  <c r="AA126"/>
  <c r="AC127"/>
  <c r="AC126" s="1"/>
  <c r="AC125" s="1"/>
  <c r="AC121"/>
  <c r="AC120" s="1"/>
  <c r="AC119" s="1"/>
  <c r="AB120"/>
  <c r="AB119" s="1"/>
  <c r="AB116"/>
  <c r="AB115" s="1"/>
  <c r="AB114" s="1"/>
  <c r="AB111"/>
  <c r="AB110" s="1"/>
  <c r="AC112"/>
  <c r="AC111" s="1"/>
  <c r="AC110" s="1"/>
  <c r="AA111"/>
  <c r="AA110" s="1"/>
  <c r="AA108"/>
  <c r="AA107" s="1"/>
  <c r="AA101"/>
  <c r="AA100" s="1"/>
  <c r="AC99"/>
  <c r="AC98" s="1"/>
  <c r="AC97" s="1"/>
  <c r="AB98"/>
  <c r="AB97" s="1"/>
  <c r="AC96"/>
  <c r="AC95" s="1"/>
  <c r="AC94" s="1"/>
  <c r="AB94"/>
  <c r="AB95"/>
  <c r="AB92"/>
  <c r="AB91" s="1"/>
  <c r="AA92"/>
  <c r="AA91" s="1"/>
  <c r="AB84"/>
  <c r="AC84" s="1"/>
  <c r="AC83" s="1"/>
  <c r="AC82" s="1"/>
  <c r="AC85"/>
  <c r="AC81"/>
  <c r="AC80" s="1"/>
  <c r="AC79" s="1"/>
  <c r="AB79"/>
  <c r="AB80"/>
  <c r="AB73"/>
  <c r="AB74"/>
  <c r="AB77"/>
  <c r="AB76" s="1"/>
  <c r="AA77"/>
  <c r="AA76" s="1"/>
  <c r="AB69"/>
  <c r="AB67"/>
  <c r="AB27"/>
  <c r="AB25"/>
  <c r="AB20"/>
  <c r="AB19" s="1"/>
  <c r="AB23"/>
  <c r="AB59"/>
  <c r="AB58" s="1"/>
  <c r="AB56"/>
  <c r="AB53"/>
  <c r="AB50"/>
  <c r="AB49" s="1"/>
  <c r="AB47"/>
  <c r="AB46" s="1"/>
  <c r="AB41"/>
  <c r="AB40" s="1"/>
  <c r="AC39"/>
  <c r="AA38"/>
  <c r="AA37" s="1"/>
  <c r="AA25"/>
  <c r="AA23"/>
  <c r="AA22" s="1"/>
  <c r="AA20"/>
  <c r="AA19" s="1"/>
  <c r="AC13"/>
  <c r="AC12" s="1"/>
  <c r="AC11" s="1"/>
  <c r="AC10" s="1"/>
  <c r="AB12"/>
  <c r="AB11" s="1"/>
  <c r="AB10" s="1"/>
  <c r="AA12"/>
  <c r="AA11" s="1"/>
  <c r="AA10" s="1"/>
  <c r="AA82"/>
  <c r="AC184"/>
  <c r="AC178"/>
  <c r="AC179"/>
  <c r="AB173"/>
  <c r="AB172" s="1"/>
  <c r="AC174"/>
  <c r="AC171"/>
  <c r="AC170" s="1"/>
  <c r="AC169" s="1"/>
  <c r="AC168"/>
  <c r="AC167" s="1"/>
  <c r="AC166" s="1"/>
  <c r="AB164"/>
  <c r="AB161" s="1"/>
  <c r="AC165"/>
  <c r="AC164" s="1"/>
  <c r="AC163"/>
  <c r="AC162" s="1"/>
  <c r="AC156"/>
  <c r="AC155" s="1"/>
  <c r="AB157"/>
  <c r="AB154" s="1"/>
  <c r="AC157"/>
  <c r="AB159"/>
  <c r="AC160"/>
  <c r="AC159" s="1"/>
  <c r="AA154"/>
  <c r="AC145"/>
  <c r="AC144" s="1"/>
  <c r="AC143" s="1"/>
  <c r="AC142"/>
  <c r="AC141" s="1"/>
  <c r="AC140" s="1"/>
  <c r="AC139"/>
  <c r="AC138" s="1"/>
  <c r="AC137" s="1"/>
  <c r="AC134"/>
  <c r="AC133" s="1"/>
  <c r="AC132" s="1"/>
  <c r="AC124"/>
  <c r="AC123" s="1"/>
  <c r="AC122" s="1"/>
  <c r="AA123"/>
  <c r="AA122" s="1"/>
  <c r="AA118" s="1"/>
  <c r="AC117"/>
  <c r="AC116" s="1"/>
  <c r="AC115" s="1"/>
  <c r="AA88"/>
  <c r="AA89"/>
  <c r="AC102"/>
  <c r="AC101" s="1"/>
  <c r="AC100" s="1"/>
  <c r="AB104"/>
  <c r="AB103" s="1"/>
  <c r="AC105"/>
  <c r="AC104" s="1"/>
  <c r="AC103" s="1"/>
  <c r="AC93"/>
  <c r="AB89"/>
  <c r="AB88" s="1"/>
  <c r="AC90"/>
  <c r="AC89" s="1"/>
  <c r="AC88" s="1"/>
  <c r="AC75"/>
  <c r="AC74" s="1"/>
  <c r="AC73" s="1"/>
  <c r="AC68"/>
  <c r="AC67" s="1"/>
  <c r="AC66" s="1"/>
  <c r="AC65" s="1"/>
  <c r="AC64" s="1"/>
  <c r="AB62"/>
  <c r="AB61" s="1"/>
  <c r="AC63"/>
  <c r="AC62" s="1"/>
  <c r="AC61" s="1"/>
  <c r="AC60"/>
  <c r="AC57"/>
  <c r="AC56"/>
  <c r="AB52"/>
  <c r="AC54"/>
  <c r="AC53" s="1"/>
  <c r="AC52" s="1"/>
  <c r="AC51"/>
  <c r="AC50" s="1"/>
  <c r="AC49" s="1"/>
  <c r="AC48"/>
  <c r="AC47" s="1"/>
  <c r="AC46" s="1"/>
  <c r="AB44"/>
  <c r="AB43" s="1"/>
  <c r="AC45"/>
  <c r="AC44" s="1"/>
  <c r="AC43" s="1"/>
  <c r="AC42"/>
  <c r="AC41" s="1"/>
  <c r="AC40" s="1"/>
  <c r="AA41"/>
  <c r="AA40" s="1"/>
  <c r="AB38"/>
  <c r="AB37" s="1"/>
  <c r="AC38"/>
  <c r="AC37" s="1"/>
  <c r="AC26"/>
  <c r="AC25" s="1"/>
  <c r="AC28"/>
  <c r="AC27" s="1"/>
  <c r="AC24"/>
  <c r="AC23" s="1"/>
  <c r="AC21"/>
  <c r="AC20" s="1"/>
  <c r="AC19" s="1"/>
  <c r="AB135"/>
  <c r="AC136"/>
  <c r="AC135" s="1"/>
  <c r="AB123"/>
  <c r="AB122" s="1"/>
  <c r="AB108"/>
  <c r="AB107" s="1"/>
  <c r="AC109"/>
  <c r="AC108" s="1"/>
  <c r="AC107" s="1"/>
  <c r="AA153" l="1"/>
  <c r="AA152" s="1"/>
  <c r="AC161"/>
  <c r="AA131"/>
  <c r="AB118"/>
  <c r="AA181"/>
  <c r="AA9"/>
  <c r="AB181"/>
  <c r="AA106"/>
  <c r="AB65"/>
  <c r="AB64" s="1"/>
  <c r="AA72"/>
  <c r="AA71" s="1"/>
  <c r="AB72"/>
  <c r="AA18"/>
  <c r="AB83"/>
  <c r="AB82" s="1"/>
  <c r="AC118"/>
  <c r="AB106"/>
  <c r="AC106" s="1"/>
  <c r="AA36"/>
  <c r="AC154"/>
  <c r="AB87"/>
  <c r="AC91"/>
  <c r="AA87"/>
  <c r="AA86" s="1"/>
  <c r="AB132"/>
  <c r="AB131" s="1"/>
  <c r="AC173"/>
  <c r="AC172" s="1"/>
  <c r="AC114"/>
  <c r="AC59"/>
  <c r="AC58" s="1"/>
  <c r="AC92"/>
  <c r="AB22"/>
  <c r="AC22" s="1"/>
  <c r="AB55"/>
  <c r="AC55" s="1"/>
  <c r="AA180" l="1"/>
  <c r="AB71"/>
  <c r="AC72"/>
  <c r="AC71" s="1"/>
  <c r="AB113"/>
  <c r="AC131"/>
  <c r="AA113"/>
  <c r="AA191" s="1"/>
  <c r="AB86"/>
  <c r="AC86" s="1"/>
  <c r="AC87"/>
  <c r="AB153"/>
  <c r="AB152" s="1"/>
  <c r="AB36"/>
  <c r="AC36" s="1"/>
  <c r="AB176"/>
  <c r="AB175" s="1"/>
  <c r="AC177"/>
  <c r="AC176" s="1"/>
  <c r="AC175" s="1"/>
  <c r="AB180"/>
  <c r="AC181"/>
  <c r="AC180" s="1"/>
  <c r="AB18"/>
  <c r="AB9" l="1"/>
  <c r="AB191"/>
  <c r="AC113"/>
  <c r="AC153"/>
  <c r="AC152" s="1"/>
  <c r="AC9"/>
  <c r="AC18"/>
  <c r="AC191" l="1"/>
</calcChain>
</file>

<file path=xl/sharedStrings.xml><?xml version="1.0" encoding="utf-8"?>
<sst xmlns="http://schemas.openxmlformats.org/spreadsheetml/2006/main" count="1411" uniqueCount="178">
  <si>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</si>
  <si>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</si>
  <si>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</si>
  <si>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</si>
  <si>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</si>
  <si>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</si>
  <si>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</si>
  <si>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</si>
  <si>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</si>
  <si>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</si>
  <si>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</si>
  <si>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</si>
  <si>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</si>
  <si>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</si>
  <si>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</si>
  <si>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</si>
  <si>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</si>
  <si>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007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</si>
  <si>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</si>
  <si>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</si>
  <si>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</si>
  <si>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</si>
  <si>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</si>
  <si>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</t>
  </si>
  <si>
    <t>57.4.01.00130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</si>
  <si>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</si>
  <si>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</si>
  <si>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</si>
  <si>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</si>
  <si>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</si>
  <si>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</si>
  <si>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органов местного самоуправления</t>
  </si>
  <si>
    <t>57.4.02.00140</t>
  </si>
  <si>
    <t>Обеспечение выполнения полномочий и функций органов местного самоуправления</t>
  </si>
  <si>
    <t>57.4.02.00150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</si>
  <si>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</si>
  <si>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</si>
  <si>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</si>
  <si>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</si>
  <si>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</si>
  <si>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</si>
  <si>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</si>
  <si>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</si>
  <si>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</si>
  <si>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57.4.02.71340</t>
  </si>
  <si>
    <t>Резервные фонды</t>
  </si>
  <si>
    <t>11</t>
  </si>
  <si>
    <t>Резервный фонд администрации муниципального образования</t>
  </si>
  <si>
    <t>91.9.01.07000</t>
  </si>
  <si>
    <t>Резервные средства</t>
  </si>
  <si>
    <t>870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</si>
  <si>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</si>
  <si>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</si>
  <si>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других обязательств муниципальных образований</t>
  </si>
  <si>
    <t>57.1.02.09040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</si>
  <si>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</si>
  <si>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57.2.02.09030</t>
  </si>
  <si>
    <t>Приобретение товаров, работ, услуг в целях обеспечения текущего функционирования Интернет-сайтов, информационных систем</t>
  </si>
  <si>
    <t>57.2.02.09080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</si>
  <si>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</si>
  <si>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57.4.02.08220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</si>
  <si>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</si>
  <si>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</si>
  <si>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</si>
  <si>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</si>
  <si>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</si>
  <si>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57.4.02.08230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</si>
  <si>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</si>
  <si>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57.4.02.08240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</si>
  <si>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</si>
  <si>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57.4.02.08250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</si>
  <si>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</si>
  <si>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57.4.02.09050</t>
  </si>
  <si>
    <t>НАЦИОНАЛЬНАЯ ОБОРОНА</t>
  </si>
  <si>
    <t>Мобилизационная и вневойсковая подготовка</t>
  </si>
  <si>
    <t>03</t>
  </si>
  <si>
    <t>Расходы на осуществление первичного воинского учета на территориях, где отсутствуют военные комиссариаты</t>
  </si>
  <si>
    <t>57.4.02.51180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</si>
  <si>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</si>
  <si>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</si>
  <si>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</si>
  <si>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</si>
  <si>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25.4.34.02180</t>
  </si>
  <si>
    <t>Мероприятия по обеспечению первичных мер пожарной безопасности в границах населенных пунктов поселения</t>
  </si>
  <si>
    <t>25.4.38.02170</t>
  </si>
  <si>
    <t>Другие вопросы в области национальной безопасности и правоохранительной деятельности</t>
  </si>
  <si>
    <t>14</t>
  </si>
  <si>
    <t>Мероприятия по проведению воспитательной, пропагандистской работы с населением, направленной на предупреждение террористической и экстремистской деятельности повышение бдительности населения путем размещения информации на стендах и выпуска информационных листовок</t>
  </si>
  <si>
    <t>57.5.29.00540</t>
  </si>
  <si>
    <t>НАЦИОНАЛЬНАЯ ЭКОНОМИКА</t>
  </si>
  <si>
    <t>Дорожное хозяйство (дорожные фонды)</t>
  </si>
  <si>
    <t>Мероприятия по текущему ремонту дорог общего пользования муниципального значения и сооружений на них</t>
  </si>
  <si>
    <t>25.1.05.03150</t>
  </si>
  <si>
    <t>Мероприятия по содержанию дорог общего пользования муниципального значения и сооружений на них</t>
  </si>
  <si>
    <t>25.1.05.03160</t>
  </si>
  <si>
    <t>Капитальный ремонт и ремонт автомобильных дорог общего пользования местного значения муниципального образования</t>
  </si>
  <si>
    <t>25.1.05.S0140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</si>
  <si>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</t>
  </si>
  <si>
    <t>25.1.05.S4660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</si>
  <si>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</si>
  <si>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</si>
  <si>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</si>
  <si>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57.3.27.03400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</si>
  <si>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</si>
  <si>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57.3.27.09020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</si>
  <si>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</si>
  <si>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</si>
  <si>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</si>
  <si>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муниципального образования</t>
  </si>
  <si>
    <t>25.2.31.03520</t>
  </si>
  <si>
    <t>Коммунальное хозяйство</t>
  </si>
  <si>
    <t>Развитие систем водоснабжения в сельской местности</t>
  </si>
  <si>
    <t>25.2.32.00680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</si>
  <si>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</si>
  <si>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25.2.32.03510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</si>
  <si>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</si>
  <si>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</si>
  <si>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25.2.33.06010</t>
  </si>
  <si>
    <t>Мероприятия по озеленению территории муниципального образования</t>
  </si>
  <si>
    <t>25.2.33.06020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</si>
  <si>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</si>
  <si>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25.2.33.06030</t>
  </si>
  <si>
    <t>Мероприятия по организации и содержанию мест захоронения муниципального образования</t>
  </si>
  <si>
    <t>25.2.33.06040</t>
  </si>
  <si>
    <t>Мероприятия по организации благоустройства территории поселения</t>
  </si>
  <si>
    <t>25.2.33.06050</t>
  </si>
  <si>
    <t>КУЛЬТУРА, КИНЕМАТОГРАФИЯ</t>
  </si>
  <si>
    <t>08</t>
  </si>
  <si>
    <t>Культура</t>
  </si>
  <si>
    <t>Расходы на обеспечение деятельности муниципальных учреждений культуры</t>
  </si>
  <si>
    <t>41.1.07.04400</t>
  </si>
  <si>
    <t>Расходы на выплаты персоналу казенных учреждений</t>
  </si>
  <si>
    <t>110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</si>
  <si>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</si>
  <si>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41.1.07.04420</t>
  </si>
  <si>
    <t>Обеспечение выплат стимулирующего характера работникам муниципальных учреждений культуры</t>
  </si>
  <si>
    <t>41.1.07.S0360</t>
  </si>
  <si>
    <t>Расходы на организацию и проведение культурно-досуговых мероприятий</t>
  </si>
  <si>
    <t>41.1.17.04430</t>
  </si>
  <si>
    <t>СОЦИАЛЬНАЯ ПОЛИТИКА</t>
  </si>
  <si>
    <t>10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</si>
  <si>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</si>
  <si>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</si>
  <si>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57.4.02.00100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</si>
  <si>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</si>
  <si>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</si>
  <si>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</si>
  <si>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</si>
  <si>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ФИЗИЧЕСКАЯ КУЛЬТУРА И СПОРТ</t>
  </si>
  <si>
    <t>Физическая культура</t>
  </si>
  <si>
    <t>Мероприятия по созданию условий для занятий физической культурой и спортом среди различных групп населения</t>
  </si>
  <si>
    <t>41.2.18.00200</t>
  </si>
  <si>
    <t>Расходы на обеспечение участия команд поселения в районных, областных и всероссийских соревнованиях</t>
  </si>
  <si>
    <t>41.2.18.00210</t>
  </si>
  <si>
    <t>Всего</t>
  </si>
  <si>
    <t>Адм</t>
  </si>
  <si>
    <t>% исполнения</t>
  </si>
  <si>
    <t>Исполнено</t>
  </si>
  <si>
    <t>Возврат средств в бюджеты других уровней бюджетной системы Российской Федерации</t>
  </si>
  <si>
    <t>91.9.01.02400</t>
  </si>
  <si>
    <t>Мероприятия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</si>
  <si>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25.1.05.S4770</t>
  </si>
  <si>
    <t>Расходы муниципальных образований по развитию общественной инфраструктуры муниципального значения в Ленинградской области</t>
  </si>
  <si>
    <t>91.9.01.72020</t>
  </si>
  <si>
    <t>Исполнение ведомственной структуры  расходов бюджета муниципального образования Зимитицкое сельское поселение Волосовского муниципального района Ленинградской области за 9 месяцев 2019 г.</t>
  </si>
  <si>
    <t>25.2.33.S4790</t>
  </si>
  <si>
    <t>41.2.18.00220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</si>
  <si>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</si>
  <si>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57.4.03.00150</t>
  </si>
  <si>
    <t>Выполнение других обязательств муниципальных образований по решению общегосударственных вопросов</t>
  </si>
  <si>
    <t>91.9.01.09060</t>
  </si>
  <si>
    <t>Газификация населенных пунктов муниципального образования</t>
  </si>
  <si>
    <t>25.2.32.00670</t>
  </si>
  <si>
    <t>Расходы на мероприятия, направленные на безаварийную работу объектов водоснабжения и водоотведения</t>
  </si>
  <si>
    <t>25.3.14.S0260</t>
  </si>
  <si>
    <t>Расходы по созданию мест (площадок) накопления твердых коммунальных отходов</t>
  </si>
  <si>
    <t>Мероприятия по укреплению материально-технической базы</t>
  </si>
  <si>
    <t xml:space="preserve">Приложение №3
УТВЕРЖДЕНО:
Решением  совета  депутатов муниципального образования Бегуницкое сельское поселение  
   от 20.12.2019 г.  №31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</si>
</sst>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</font>
    <font>
      <i/>
      <sz val="12"/>
      <color indexed="0"/>
      <name val="Times New Roman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 wrapText="1"/>
    </xf>
    <xf numFmtId="164" fontId="4" fillId="3" borderId="2" xfId="0" applyNumberFormat="1" applyFont="1" applyFill="1" applyBorder="1" applyAlignment="1">
      <alignment horizontal="justify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right" vertical="center" wrapText="1"/>
    </xf>
    <xf numFmtId="4" fontId="4" fillId="3" borderId="2" xfId="0" applyNumberFormat="1" applyFont="1" applyFill="1" applyBorder="1" applyAlignment="1">
      <alignment horizontal="right"/>
    </xf>
    <xf numFmtId="49" fontId="4" fillId="4" borderId="2" xfId="0" applyNumberFormat="1" applyFont="1" applyFill="1" applyBorder="1" applyAlignment="1">
      <alignment horizontal="justify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right" vertical="center" wrapText="1"/>
    </xf>
    <xf numFmtId="4" fontId="4" fillId="4" borderId="2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4" fontId="4" fillId="4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horizontal="right" wrapText="1"/>
    </xf>
    <xf numFmtId="4" fontId="4" fillId="3" borderId="2" xfId="0" applyNumberFormat="1" applyFont="1" applyFill="1" applyBorder="1" applyAlignment="1">
      <alignment horizontal="right" wrapText="1"/>
    </xf>
    <xf numFmtId="4" fontId="6" fillId="2" borderId="2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4" fillId="4" borderId="2" xfId="0" applyNumberFormat="1" applyFont="1" applyFill="1" applyBorder="1" applyAlignment="1">
      <alignment horizontal="right" vertical="center" wrapText="1"/>
    </xf>
    <xf numFmtId="4" fontId="4" fillId="4" borderId="2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/>
    </xf>
    <xf numFmtId="4" fontId="10" fillId="2" borderId="2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justify" vertical="center" wrapText="1"/>
    </xf>
    <xf numFmtId="4" fontId="11" fillId="2" borderId="2" xfId="0" applyNumberFormat="1" applyFont="1" applyFill="1" applyBorder="1" applyAlignment="1">
      <alignment horizontal="right" vertical="center"/>
    </xf>
    <xf numFmtId="4" fontId="11" fillId="2" borderId="2" xfId="0" applyNumberFormat="1" applyFont="1" applyFill="1" applyBorder="1" applyAlignment="1">
      <alignment horizontal="right" vertical="center" wrapText="1"/>
    </xf>
    <xf numFmtId="4" fontId="11" fillId="5" borderId="2" xfId="0" applyNumberFormat="1" applyFont="1" applyFill="1" applyBorder="1" applyAlignment="1">
      <alignment horizontal="right" vertical="center"/>
    </xf>
    <xf numFmtId="4" fontId="11" fillId="5" borderId="2" xfId="0" applyNumberFormat="1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right" vertical="center"/>
    </xf>
    <xf numFmtId="4" fontId="11" fillId="4" borderId="2" xfId="0" applyNumberFormat="1" applyFont="1" applyFill="1" applyBorder="1" applyAlignment="1">
      <alignment horizontal="right" vertical="center" wrapText="1"/>
    </xf>
    <xf numFmtId="4" fontId="11" fillId="4" borderId="2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92"/>
  <sheetViews>
    <sheetView showGridLines="0" tabSelected="1" workbookViewId="0">
      <selection activeCell="AB9" sqref="AB9"/>
    </sheetView>
  </sheetViews>
  <sheetFormatPr defaultRowHeight="10.15" customHeight="1"/>
  <cols>
    <col min="1" max="1" width="46.7109375" customWidth="1"/>
    <col min="2" max="2" width="8.5703125" customWidth="1"/>
    <col min="3" max="3" width="8.140625" customWidth="1"/>
    <col min="4" max="4" width="8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16.28515625" customWidth="1"/>
    <col min="28" max="28" width="15.28515625" customWidth="1"/>
    <col min="29" max="29" width="14.42578125" customWidth="1"/>
    <col min="30" max="54" width="8" hidden="1"/>
  </cols>
  <sheetData>
    <row r="1" spans="1:54" ht="86.25" customHeight="1">
      <c r="E1" s="56" t="s">
        <v>177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1:54" ht="24.75" customHeight="1"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25"/>
      <c r="AB2" s="25"/>
      <c r="AC2" s="16"/>
    </row>
    <row r="3" spans="1:54" ht="48.75" customHeight="1">
      <c r="A3" s="57" t="s">
        <v>164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</row>
    <row r="4" spans="1:54" ht="15"/>
    <row r="5" spans="1:5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 t="s">
        <v>0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">
      <c r="A6" s="51" t="s">
        <v>6</v>
      </c>
      <c r="B6" s="55" t="s">
        <v>155</v>
      </c>
      <c r="C6" s="55" t="s">
        <v>8</v>
      </c>
      <c r="D6" s="55" t="s">
        <v>9</v>
      </c>
      <c r="E6" s="55" t="s">
        <v>10</v>
      </c>
      <c r="F6" s="55" t="s">
        <v>10</v>
      </c>
      <c r="G6" s="55" t="s">
        <v>10</v>
      </c>
      <c r="H6" s="55" t="s">
        <v>10</v>
      </c>
      <c r="I6" s="55" t="s">
        <v>10</v>
      </c>
      <c r="J6" s="55" t="s">
        <v>10</v>
      </c>
      <c r="K6" s="55" t="s">
        <v>10</v>
      </c>
      <c r="L6" s="55" t="s">
        <v>10</v>
      </c>
      <c r="M6" s="55" t="s">
        <v>10</v>
      </c>
      <c r="N6" s="55" t="s">
        <v>10</v>
      </c>
      <c r="O6" s="55" t="s">
        <v>10</v>
      </c>
      <c r="P6" s="55" t="s">
        <v>10</v>
      </c>
      <c r="Q6" s="55" t="s">
        <v>10</v>
      </c>
      <c r="R6" s="55" t="s">
        <v>10</v>
      </c>
      <c r="S6" s="55" t="s">
        <v>10</v>
      </c>
      <c r="T6" s="55" t="s">
        <v>11</v>
      </c>
      <c r="U6" s="55" t="s">
        <v>12</v>
      </c>
      <c r="V6" s="55" t="s">
        <v>13</v>
      </c>
      <c r="W6" s="55" t="s">
        <v>14</v>
      </c>
      <c r="X6" s="55" t="s">
        <v>15</v>
      </c>
      <c r="Y6" s="55" t="s">
        <v>16</v>
      </c>
      <c r="Z6" s="51" t="s">
        <v>6</v>
      </c>
      <c r="AA6" s="51" t="s">
        <v>1</v>
      </c>
      <c r="AB6" s="52" t="s">
        <v>157</v>
      </c>
      <c r="AC6" s="51" t="s">
        <v>156</v>
      </c>
      <c r="AD6" s="54" t="s">
        <v>2</v>
      </c>
      <c r="AE6" s="54" t="s">
        <v>3</v>
      </c>
      <c r="AF6" s="54" t="s">
        <v>4</v>
      </c>
      <c r="AG6" s="54" t="s">
        <v>5</v>
      </c>
      <c r="AH6" s="54" t="s">
        <v>1</v>
      </c>
      <c r="AI6" s="54" t="s">
        <v>2</v>
      </c>
      <c r="AJ6" s="54" t="s">
        <v>3</v>
      </c>
      <c r="AK6" s="54" t="s">
        <v>4</v>
      </c>
      <c r="AL6" s="54" t="s">
        <v>5</v>
      </c>
      <c r="AM6" s="54" t="s">
        <v>1</v>
      </c>
      <c r="AN6" s="54" t="s">
        <v>2</v>
      </c>
      <c r="AO6" s="54" t="s">
        <v>3</v>
      </c>
      <c r="AP6" s="54" t="s">
        <v>4</v>
      </c>
      <c r="AQ6" s="54" t="s">
        <v>5</v>
      </c>
      <c r="AR6" s="54" t="s">
        <v>1</v>
      </c>
      <c r="AS6" s="54" t="s">
        <v>2</v>
      </c>
      <c r="AT6" s="54" t="s">
        <v>3</v>
      </c>
      <c r="AU6" s="54" t="s">
        <v>4</v>
      </c>
      <c r="AV6" s="54" t="s">
        <v>5</v>
      </c>
      <c r="AW6" s="54" t="s">
        <v>1</v>
      </c>
      <c r="AX6" s="54" t="s">
        <v>2</v>
      </c>
      <c r="AY6" s="54" t="s">
        <v>3</v>
      </c>
      <c r="AZ6" s="54" t="s">
        <v>4</v>
      </c>
      <c r="BA6" s="54" t="s">
        <v>5</v>
      </c>
      <c r="BB6" s="54" t="s">
        <v>6</v>
      </c>
    </row>
    <row r="7" spans="1:54" ht="15">
      <c r="A7" s="51"/>
      <c r="B7" s="55" t="s">
        <v>7</v>
      </c>
      <c r="C7" s="55" t="s">
        <v>8</v>
      </c>
      <c r="D7" s="55" t="s">
        <v>9</v>
      </c>
      <c r="E7" s="55" t="s">
        <v>10</v>
      </c>
      <c r="F7" s="55" t="s">
        <v>10</v>
      </c>
      <c r="G7" s="55" t="s">
        <v>10</v>
      </c>
      <c r="H7" s="55" t="s">
        <v>10</v>
      </c>
      <c r="I7" s="55" t="s">
        <v>10</v>
      </c>
      <c r="J7" s="55" t="s">
        <v>10</v>
      </c>
      <c r="K7" s="55" t="s">
        <v>10</v>
      </c>
      <c r="L7" s="55" t="s">
        <v>10</v>
      </c>
      <c r="M7" s="55" t="s">
        <v>10</v>
      </c>
      <c r="N7" s="55" t="s">
        <v>10</v>
      </c>
      <c r="O7" s="55" t="s">
        <v>10</v>
      </c>
      <c r="P7" s="55" t="s">
        <v>10</v>
      </c>
      <c r="Q7" s="55" t="s">
        <v>10</v>
      </c>
      <c r="R7" s="55" t="s">
        <v>10</v>
      </c>
      <c r="S7" s="55" t="s">
        <v>10</v>
      </c>
      <c r="T7" s="55" t="s">
        <v>11</v>
      </c>
      <c r="U7" s="55" t="s">
        <v>12</v>
      </c>
      <c r="V7" s="55" t="s">
        <v>13</v>
      </c>
      <c r="W7" s="55" t="s">
        <v>14</v>
      </c>
      <c r="X7" s="55" t="s">
        <v>15</v>
      </c>
      <c r="Y7" s="55"/>
      <c r="Z7" s="51"/>
      <c r="AA7" s="51"/>
      <c r="AB7" s="53"/>
      <c r="AC7" s="51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</row>
    <row r="8" spans="1:54" ht="15" hidden="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3.4" customHeight="1">
      <c r="A9" s="21" t="s">
        <v>18</v>
      </c>
      <c r="B9" s="22" t="s">
        <v>17</v>
      </c>
      <c r="C9" s="22" t="s">
        <v>19</v>
      </c>
      <c r="D9" s="22" t="s">
        <v>20</v>
      </c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23"/>
      <c r="Z9" s="21" t="s">
        <v>18</v>
      </c>
      <c r="AA9" s="24">
        <f>AA10+AA18+AA32+AA36+AA15</f>
        <v>6287786</v>
      </c>
      <c r="AB9" s="26">
        <f>AB10+AB18+AB32+AB36+AB15</f>
        <v>4073737.42</v>
      </c>
      <c r="AC9" s="24">
        <f>AB9/AA9*100</f>
        <v>64.788105383993667</v>
      </c>
      <c r="AD9" s="5"/>
      <c r="AE9" s="5">
        <v>3520</v>
      </c>
      <c r="AF9" s="5"/>
      <c r="AG9" s="5">
        <v>378536</v>
      </c>
      <c r="AH9" s="5"/>
      <c r="AI9" s="5"/>
      <c r="AJ9" s="5"/>
      <c r="AK9" s="5"/>
      <c r="AL9" s="5"/>
      <c r="AM9" s="5"/>
      <c r="AN9" s="5"/>
      <c r="AO9" s="5"/>
      <c r="AP9" s="5"/>
      <c r="AQ9" s="5"/>
      <c r="AR9" s="5">
        <v>5336983.75</v>
      </c>
      <c r="AS9" s="5"/>
      <c r="AT9" s="5">
        <v>3520</v>
      </c>
      <c r="AU9" s="5"/>
      <c r="AV9" s="5">
        <v>392963.75</v>
      </c>
      <c r="AW9" s="5">
        <v>5361983</v>
      </c>
      <c r="AX9" s="5"/>
      <c r="AY9" s="5">
        <v>3520</v>
      </c>
      <c r="AZ9" s="5"/>
      <c r="BA9" s="5">
        <v>407963</v>
      </c>
      <c r="BB9" s="4" t="s">
        <v>18</v>
      </c>
    </row>
    <row r="10" spans="1:54" ht="66.95" customHeight="1">
      <c r="A10" s="21" t="s">
        <v>21</v>
      </c>
      <c r="B10" s="22" t="s">
        <v>17</v>
      </c>
      <c r="C10" s="22" t="s">
        <v>19</v>
      </c>
      <c r="D10" s="22" t="s">
        <v>22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3"/>
      <c r="W10" s="23"/>
      <c r="X10" s="23"/>
      <c r="Y10" s="23"/>
      <c r="Z10" s="21" t="s">
        <v>21</v>
      </c>
      <c r="AA10" s="32">
        <f t="shared" ref="AA10:AC12" si="0">AA11</f>
        <v>875000</v>
      </c>
      <c r="AB10" s="31">
        <f t="shared" si="0"/>
        <v>848255.66</v>
      </c>
      <c r="AC10" s="32">
        <f t="shared" si="0"/>
        <v>96.943504000000004</v>
      </c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>
        <v>1100000</v>
      </c>
      <c r="AS10" s="5"/>
      <c r="AT10" s="5"/>
      <c r="AU10" s="5"/>
      <c r="AV10" s="5"/>
      <c r="AW10" s="5">
        <v>1100000</v>
      </c>
      <c r="AX10" s="5"/>
      <c r="AY10" s="5"/>
      <c r="AZ10" s="5"/>
      <c r="BA10" s="5"/>
      <c r="BB10" s="4" t="s">
        <v>21</v>
      </c>
    </row>
    <row r="11" spans="1:54" ht="38.25" customHeight="1">
      <c r="A11" s="6" t="s">
        <v>23</v>
      </c>
      <c r="B11" s="7" t="s">
        <v>17</v>
      </c>
      <c r="C11" s="7" t="s">
        <v>19</v>
      </c>
      <c r="D11" s="7" t="s">
        <v>22</v>
      </c>
      <c r="E11" s="7" t="s">
        <v>24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8"/>
      <c r="W11" s="8"/>
      <c r="X11" s="8"/>
      <c r="Y11" s="8"/>
      <c r="Z11" s="6" t="s">
        <v>23</v>
      </c>
      <c r="AA11" s="9">
        <f t="shared" si="0"/>
        <v>875000</v>
      </c>
      <c r="AB11" s="27">
        <f t="shared" si="0"/>
        <v>848255.66</v>
      </c>
      <c r="AC11" s="9">
        <f t="shared" si="0"/>
        <v>96.943504000000004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>
        <v>1100000</v>
      </c>
      <c r="AS11" s="9"/>
      <c r="AT11" s="9"/>
      <c r="AU11" s="9"/>
      <c r="AV11" s="9"/>
      <c r="AW11" s="9">
        <v>1100000</v>
      </c>
      <c r="AX11" s="9"/>
      <c r="AY11" s="9"/>
      <c r="AZ11" s="9"/>
      <c r="BA11" s="9"/>
      <c r="BB11" s="6" t="s">
        <v>23</v>
      </c>
    </row>
    <row r="12" spans="1:54" ht="110.25" customHeight="1">
      <c r="A12" s="10" t="s">
        <v>25</v>
      </c>
      <c r="B12" s="11" t="s">
        <v>17</v>
      </c>
      <c r="C12" s="11" t="s">
        <v>19</v>
      </c>
      <c r="D12" s="11" t="s">
        <v>22</v>
      </c>
      <c r="E12" s="11" t="s">
        <v>24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 t="s">
        <v>26</v>
      </c>
      <c r="U12" s="11"/>
      <c r="V12" s="12"/>
      <c r="W12" s="12"/>
      <c r="X12" s="12"/>
      <c r="Y12" s="12"/>
      <c r="Z12" s="10" t="s">
        <v>25</v>
      </c>
      <c r="AA12" s="29">
        <f t="shared" si="0"/>
        <v>875000</v>
      </c>
      <c r="AB12" s="34">
        <f t="shared" si="0"/>
        <v>848255.66</v>
      </c>
      <c r="AC12" s="29">
        <f t="shared" si="0"/>
        <v>96.943504000000004</v>
      </c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>
        <v>1100000</v>
      </c>
      <c r="AS12" s="13"/>
      <c r="AT12" s="13"/>
      <c r="AU12" s="13"/>
      <c r="AV12" s="13"/>
      <c r="AW12" s="13">
        <v>1100000</v>
      </c>
      <c r="AX12" s="13"/>
      <c r="AY12" s="13"/>
      <c r="AZ12" s="13"/>
      <c r="BA12" s="13"/>
      <c r="BB12" s="10" t="s">
        <v>25</v>
      </c>
    </row>
    <row r="13" spans="1:54" ht="50.1" customHeight="1">
      <c r="A13" s="10" t="s">
        <v>27</v>
      </c>
      <c r="B13" s="11" t="s">
        <v>17</v>
      </c>
      <c r="C13" s="11" t="s">
        <v>19</v>
      </c>
      <c r="D13" s="11" t="s">
        <v>22</v>
      </c>
      <c r="E13" s="11" t="s">
        <v>24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 t="s">
        <v>28</v>
      </c>
      <c r="U13" s="11"/>
      <c r="V13" s="12"/>
      <c r="W13" s="12"/>
      <c r="X13" s="12"/>
      <c r="Y13" s="12"/>
      <c r="Z13" s="10" t="s">
        <v>27</v>
      </c>
      <c r="AA13" s="29">
        <v>875000</v>
      </c>
      <c r="AB13" s="34">
        <v>848255.66</v>
      </c>
      <c r="AC13" s="29">
        <f>AB13/AA13*100</f>
        <v>96.943504000000004</v>
      </c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>
        <v>1100000</v>
      </c>
      <c r="AS13" s="13"/>
      <c r="AT13" s="13"/>
      <c r="AU13" s="13"/>
      <c r="AV13" s="13"/>
      <c r="AW13" s="13">
        <v>1100000</v>
      </c>
      <c r="AX13" s="13"/>
      <c r="AY13" s="13"/>
      <c r="AZ13" s="13"/>
      <c r="BA13" s="13"/>
      <c r="BB13" s="10" t="s">
        <v>27</v>
      </c>
    </row>
    <row r="14" spans="1:54" ht="50.1" customHeight="1">
      <c r="A14" s="21" t="s">
        <v>167</v>
      </c>
      <c r="B14" s="22" t="s">
        <v>17</v>
      </c>
      <c r="C14" s="22" t="s">
        <v>19</v>
      </c>
      <c r="D14" s="22" t="s">
        <v>75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3"/>
      <c r="W14" s="23"/>
      <c r="X14" s="23"/>
      <c r="Y14" s="23"/>
      <c r="Z14" s="21" t="s">
        <v>167</v>
      </c>
      <c r="AA14" s="32">
        <v>3000</v>
      </c>
      <c r="AB14" s="49">
        <v>0</v>
      </c>
      <c r="AC14" s="50">
        <f>AC15</f>
        <v>0</v>
      </c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0"/>
    </row>
    <row r="15" spans="1:54" ht="50.1" customHeight="1">
      <c r="A15" s="6" t="s">
        <v>33</v>
      </c>
      <c r="B15" s="7" t="s">
        <v>17</v>
      </c>
      <c r="C15" s="7" t="s">
        <v>19</v>
      </c>
      <c r="D15" s="7" t="s">
        <v>75</v>
      </c>
      <c r="E15" s="7" t="s">
        <v>168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8"/>
      <c r="W15" s="8"/>
      <c r="X15" s="8"/>
      <c r="Y15" s="8"/>
      <c r="Z15" s="6" t="s">
        <v>33</v>
      </c>
      <c r="AA15" s="30">
        <v>3000</v>
      </c>
      <c r="AB15" s="45">
        <v>0</v>
      </c>
      <c r="AC15" s="44">
        <f>AC16</f>
        <v>0</v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0"/>
    </row>
    <row r="16" spans="1:54" ht="50.1" customHeight="1">
      <c r="A16" s="10" t="s">
        <v>35</v>
      </c>
      <c r="B16" s="11" t="s">
        <v>17</v>
      </c>
      <c r="C16" s="11" t="s">
        <v>19</v>
      </c>
      <c r="D16" s="11" t="s">
        <v>75</v>
      </c>
      <c r="E16" s="11" t="s">
        <v>168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 t="s">
        <v>36</v>
      </c>
      <c r="U16" s="11"/>
      <c r="V16" s="12"/>
      <c r="W16" s="12"/>
      <c r="X16" s="12"/>
      <c r="Y16" s="12"/>
      <c r="Z16" s="10" t="s">
        <v>35</v>
      </c>
      <c r="AA16" s="29">
        <v>3000</v>
      </c>
      <c r="AB16" s="34">
        <v>0</v>
      </c>
      <c r="AC16" s="29">
        <f>AC17</f>
        <v>0</v>
      </c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0"/>
    </row>
    <row r="17" spans="1:54" ht="50.1" customHeight="1">
      <c r="A17" s="10" t="s">
        <v>37</v>
      </c>
      <c r="B17" s="11" t="s">
        <v>17</v>
      </c>
      <c r="C17" s="11" t="s">
        <v>19</v>
      </c>
      <c r="D17" s="11" t="s">
        <v>75</v>
      </c>
      <c r="E17" s="11" t="s">
        <v>168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 t="s">
        <v>38</v>
      </c>
      <c r="U17" s="11"/>
      <c r="V17" s="12"/>
      <c r="W17" s="12"/>
      <c r="X17" s="12"/>
      <c r="Y17" s="12"/>
      <c r="Z17" s="10" t="s">
        <v>37</v>
      </c>
      <c r="AA17" s="29">
        <v>3000</v>
      </c>
      <c r="AB17" s="34">
        <v>0</v>
      </c>
      <c r="AC17" s="29">
        <f>AB17/AA17*100</f>
        <v>0</v>
      </c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0"/>
    </row>
    <row r="18" spans="1:54" ht="90.75" customHeight="1">
      <c r="A18" s="21" t="s">
        <v>29</v>
      </c>
      <c r="B18" s="22" t="s">
        <v>17</v>
      </c>
      <c r="C18" s="22" t="s">
        <v>19</v>
      </c>
      <c r="D18" s="22" t="s">
        <v>30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/>
      <c r="W18" s="23"/>
      <c r="X18" s="23"/>
      <c r="Y18" s="23"/>
      <c r="Z18" s="21" t="s">
        <v>29</v>
      </c>
      <c r="AA18" s="32">
        <f>AA19+AA22+AA29</f>
        <v>4772520</v>
      </c>
      <c r="AB18" s="31">
        <f>AB19+AB22+AB29</f>
        <v>2722038.31</v>
      </c>
      <c r="AC18" s="32">
        <f>AB18/AA18*100</f>
        <v>57.035660615356257</v>
      </c>
      <c r="AD18" s="5"/>
      <c r="AE18" s="5">
        <v>3520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>
        <v>3698020</v>
      </c>
      <c r="AS18" s="5"/>
      <c r="AT18" s="5">
        <v>3520</v>
      </c>
      <c r="AU18" s="5"/>
      <c r="AV18" s="5"/>
      <c r="AW18" s="5">
        <v>3708020</v>
      </c>
      <c r="AX18" s="5"/>
      <c r="AY18" s="5">
        <v>3520</v>
      </c>
      <c r="AZ18" s="5"/>
      <c r="BA18" s="5"/>
      <c r="BB18" s="4" t="s">
        <v>29</v>
      </c>
    </row>
    <row r="19" spans="1:54" ht="50.1" customHeight="1">
      <c r="A19" s="6" t="s">
        <v>31</v>
      </c>
      <c r="B19" s="7" t="s">
        <v>17</v>
      </c>
      <c r="C19" s="7" t="s">
        <v>19</v>
      </c>
      <c r="D19" s="7" t="s">
        <v>30</v>
      </c>
      <c r="E19" s="7" t="s">
        <v>32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8"/>
      <c r="W19" s="8"/>
      <c r="X19" s="8"/>
      <c r="Y19" s="8"/>
      <c r="Z19" s="6" t="s">
        <v>31</v>
      </c>
      <c r="AA19" s="30">
        <f t="shared" ref="AA19:AC20" si="1">AA20</f>
        <v>3821500</v>
      </c>
      <c r="AB19" s="33">
        <f>AB20</f>
        <v>2091635.47</v>
      </c>
      <c r="AC19" s="30">
        <f t="shared" si="1"/>
        <v>54.733363077325656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>
        <v>2847000</v>
      </c>
      <c r="AS19" s="9"/>
      <c r="AT19" s="9"/>
      <c r="AU19" s="9"/>
      <c r="AV19" s="9"/>
      <c r="AW19" s="9">
        <v>2847000</v>
      </c>
      <c r="AX19" s="9"/>
      <c r="AY19" s="9"/>
      <c r="AZ19" s="9"/>
      <c r="BA19" s="9"/>
      <c r="BB19" s="6" t="s">
        <v>31</v>
      </c>
    </row>
    <row r="20" spans="1:54" ht="102" customHeight="1">
      <c r="A20" s="10" t="s">
        <v>25</v>
      </c>
      <c r="B20" s="11" t="s">
        <v>17</v>
      </c>
      <c r="C20" s="11" t="s">
        <v>19</v>
      </c>
      <c r="D20" s="11" t="s">
        <v>30</v>
      </c>
      <c r="E20" s="11" t="s">
        <v>32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 t="s">
        <v>26</v>
      </c>
      <c r="U20" s="11"/>
      <c r="V20" s="12"/>
      <c r="W20" s="12"/>
      <c r="X20" s="12"/>
      <c r="Y20" s="12"/>
      <c r="Z20" s="10" t="s">
        <v>25</v>
      </c>
      <c r="AA20" s="29">
        <f t="shared" si="1"/>
        <v>3821500</v>
      </c>
      <c r="AB20" s="34">
        <f>AB21</f>
        <v>2091635.47</v>
      </c>
      <c r="AC20" s="29">
        <f t="shared" si="1"/>
        <v>54.733363077325656</v>
      </c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>
        <v>2847000</v>
      </c>
      <c r="AS20" s="13"/>
      <c r="AT20" s="13"/>
      <c r="AU20" s="13"/>
      <c r="AV20" s="13"/>
      <c r="AW20" s="13">
        <v>2847000</v>
      </c>
      <c r="AX20" s="13"/>
      <c r="AY20" s="13"/>
      <c r="AZ20" s="13"/>
      <c r="BA20" s="13"/>
      <c r="BB20" s="10" t="s">
        <v>25</v>
      </c>
    </row>
    <row r="21" spans="1:54" ht="50.1" customHeight="1">
      <c r="A21" s="10" t="s">
        <v>27</v>
      </c>
      <c r="B21" s="11" t="s">
        <v>17</v>
      </c>
      <c r="C21" s="11" t="s">
        <v>19</v>
      </c>
      <c r="D21" s="11" t="s">
        <v>30</v>
      </c>
      <c r="E21" s="11" t="s">
        <v>32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 t="s">
        <v>28</v>
      </c>
      <c r="U21" s="11"/>
      <c r="V21" s="12"/>
      <c r="W21" s="12"/>
      <c r="X21" s="12"/>
      <c r="Y21" s="12"/>
      <c r="Z21" s="10" t="s">
        <v>27</v>
      </c>
      <c r="AA21" s="29">
        <v>3821500</v>
      </c>
      <c r="AB21" s="34">
        <v>2091635.47</v>
      </c>
      <c r="AC21" s="29">
        <f>AB21/AA21*100</f>
        <v>54.733363077325656</v>
      </c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>
        <v>2847000</v>
      </c>
      <c r="AS21" s="13"/>
      <c r="AT21" s="13"/>
      <c r="AU21" s="13"/>
      <c r="AV21" s="13"/>
      <c r="AW21" s="13">
        <v>2847000</v>
      </c>
      <c r="AX21" s="13"/>
      <c r="AY21" s="13"/>
      <c r="AZ21" s="13"/>
      <c r="BA21" s="13"/>
      <c r="BB21" s="10" t="s">
        <v>27</v>
      </c>
    </row>
    <row r="22" spans="1:54" ht="50.1" customHeight="1">
      <c r="A22" s="6" t="s">
        <v>33</v>
      </c>
      <c r="B22" s="7" t="s">
        <v>17</v>
      </c>
      <c r="C22" s="7" t="s">
        <v>19</v>
      </c>
      <c r="D22" s="7" t="s">
        <v>30</v>
      </c>
      <c r="E22" s="7" t="s">
        <v>34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8"/>
      <c r="W22" s="8"/>
      <c r="X22" s="8"/>
      <c r="Y22" s="8"/>
      <c r="Z22" s="6" t="s">
        <v>33</v>
      </c>
      <c r="AA22" s="30">
        <f>AA23+AA25+AA27</f>
        <v>947500</v>
      </c>
      <c r="AB22" s="33">
        <f>AB23+AB25+AB27</f>
        <v>626882.84</v>
      </c>
      <c r="AC22" s="30">
        <f>AB22/AA22*100</f>
        <v>66.16177730870713</v>
      </c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>
        <v>847500</v>
      </c>
      <c r="AS22" s="9"/>
      <c r="AT22" s="9"/>
      <c r="AU22" s="9"/>
      <c r="AV22" s="9"/>
      <c r="AW22" s="9">
        <v>857500</v>
      </c>
      <c r="AX22" s="9"/>
      <c r="AY22" s="9"/>
      <c r="AZ22" s="9"/>
      <c r="BA22" s="9"/>
      <c r="BB22" s="6" t="s">
        <v>33</v>
      </c>
    </row>
    <row r="23" spans="1:54" ht="133.69999999999999" customHeight="1">
      <c r="A23" s="10" t="s">
        <v>25</v>
      </c>
      <c r="B23" s="11" t="s">
        <v>17</v>
      </c>
      <c r="C23" s="11" t="s">
        <v>19</v>
      </c>
      <c r="D23" s="11" t="s">
        <v>30</v>
      </c>
      <c r="E23" s="11" t="s">
        <v>34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 t="s">
        <v>26</v>
      </c>
      <c r="U23" s="11"/>
      <c r="V23" s="12"/>
      <c r="W23" s="12"/>
      <c r="X23" s="12"/>
      <c r="Y23" s="12"/>
      <c r="Z23" s="10" t="s">
        <v>25</v>
      </c>
      <c r="AA23" s="29">
        <f>AA24</f>
        <v>555500</v>
      </c>
      <c r="AB23" s="34">
        <f>AB24</f>
        <v>373534.16</v>
      </c>
      <c r="AC23" s="29">
        <f>AC24</f>
        <v>67.242873087308723</v>
      </c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>
        <v>489500</v>
      </c>
      <c r="AS23" s="13"/>
      <c r="AT23" s="13"/>
      <c r="AU23" s="13"/>
      <c r="AV23" s="13"/>
      <c r="AW23" s="13">
        <v>489500</v>
      </c>
      <c r="AX23" s="13"/>
      <c r="AY23" s="13"/>
      <c r="AZ23" s="13"/>
      <c r="BA23" s="13"/>
      <c r="BB23" s="10" t="s">
        <v>25</v>
      </c>
    </row>
    <row r="24" spans="1:54" ht="50.1" customHeight="1">
      <c r="A24" s="10" t="s">
        <v>27</v>
      </c>
      <c r="B24" s="11" t="s">
        <v>17</v>
      </c>
      <c r="C24" s="11" t="s">
        <v>19</v>
      </c>
      <c r="D24" s="11" t="s">
        <v>30</v>
      </c>
      <c r="E24" s="11" t="s">
        <v>34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 t="s">
        <v>28</v>
      </c>
      <c r="U24" s="11"/>
      <c r="V24" s="12"/>
      <c r="W24" s="12"/>
      <c r="X24" s="12"/>
      <c r="Y24" s="12"/>
      <c r="Z24" s="10" t="s">
        <v>27</v>
      </c>
      <c r="AA24" s="29">
        <v>555500</v>
      </c>
      <c r="AB24" s="34">
        <v>373534.16</v>
      </c>
      <c r="AC24" s="29">
        <f>AB24/AA24*100</f>
        <v>67.242873087308723</v>
      </c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>
        <v>489500</v>
      </c>
      <c r="AS24" s="13"/>
      <c r="AT24" s="13"/>
      <c r="AU24" s="13"/>
      <c r="AV24" s="13"/>
      <c r="AW24" s="13">
        <v>489500</v>
      </c>
      <c r="AX24" s="13"/>
      <c r="AY24" s="13"/>
      <c r="AZ24" s="13"/>
      <c r="BA24" s="13"/>
      <c r="BB24" s="10" t="s">
        <v>27</v>
      </c>
    </row>
    <row r="25" spans="1:54" ht="50.1" customHeight="1">
      <c r="A25" s="10" t="s">
        <v>35</v>
      </c>
      <c r="B25" s="11" t="s">
        <v>17</v>
      </c>
      <c r="C25" s="11" t="s">
        <v>19</v>
      </c>
      <c r="D25" s="11" t="s">
        <v>30</v>
      </c>
      <c r="E25" s="11" t="s">
        <v>34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 t="s">
        <v>36</v>
      </c>
      <c r="U25" s="11"/>
      <c r="V25" s="12"/>
      <c r="W25" s="12"/>
      <c r="X25" s="12"/>
      <c r="Y25" s="12"/>
      <c r="Z25" s="10" t="s">
        <v>35</v>
      </c>
      <c r="AA25" s="29">
        <f>AA26</f>
        <v>380000</v>
      </c>
      <c r="AB25" s="34">
        <f>AB26</f>
        <v>246126.67</v>
      </c>
      <c r="AC25" s="29">
        <f>AC26</f>
        <v>64.77017631578947</v>
      </c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>
        <v>351000</v>
      </c>
      <c r="AS25" s="13"/>
      <c r="AT25" s="13"/>
      <c r="AU25" s="13"/>
      <c r="AV25" s="13"/>
      <c r="AW25" s="13">
        <v>361000</v>
      </c>
      <c r="AX25" s="13"/>
      <c r="AY25" s="13"/>
      <c r="AZ25" s="13"/>
      <c r="BA25" s="13"/>
      <c r="BB25" s="10" t="s">
        <v>35</v>
      </c>
    </row>
    <row r="26" spans="1:54" ht="66.95" customHeight="1">
      <c r="A26" s="10" t="s">
        <v>37</v>
      </c>
      <c r="B26" s="11" t="s">
        <v>17</v>
      </c>
      <c r="C26" s="11" t="s">
        <v>19</v>
      </c>
      <c r="D26" s="11" t="s">
        <v>30</v>
      </c>
      <c r="E26" s="11" t="s">
        <v>34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 t="s">
        <v>38</v>
      </c>
      <c r="U26" s="11"/>
      <c r="V26" s="12"/>
      <c r="W26" s="12"/>
      <c r="X26" s="12"/>
      <c r="Y26" s="12"/>
      <c r="Z26" s="10" t="s">
        <v>37</v>
      </c>
      <c r="AA26" s="29">
        <v>380000</v>
      </c>
      <c r="AB26" s="34">
        <v>246126.67</v>
      </c>
      <c r="AC26" s="29">
        <f>AB26/AA26*100</f>
        <v>64.77017631578947</v>
      </c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>
        <v>351000</v>
      </c>
      <c r="AS26" s="13"/>
      <c r="AT26" s="13"/>
      <c r="AU26" s="13"/>
      <c r="AV26" s="13"/>
      <c r="AW26" s="13">
        <v>361000</v>
      </c>
      <c r="AX26" s="13"/>
      <c r="AY26" s="13"/>
      <c r="AZ26" s="13"/>
      <c r="BA26" s="13"/>
      <c r="BB26" s="10" t="s">
        <v>37</v>
      </c>
    </row>
    <row r="27" spans="1:54" ht="33.4" customHeight="1">
      <c r="A27" s="10" t="s">
        <v>39</v>
      </c>
      <c r="B27" s="11" t="s">
        <v>17</v>
      </c>
      <c r="C27" s="11" t="s">
        <v>19</v>
      </c>
      <c r="D27" s="11" t="s">
        <v>30</v>
      </c>
      <c r="E27" s="11" t="s">
        <v>34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 t="s">
        <v>40</v>
      </c>
      <c r="U27" s="11"/>
      <c r="V27" s="12"/>
      <c r="W27" s="12"/>
      <c r="X27" s="12"/>
      <c r="Y27" s="12"/>
      <c r="Z27" s="10" t="s">
        <v>39</v>
      </c>
      <c r="AA27" s="29">
        <v>12000</v>
      </c>
      <c r="AB27" s="34">
        <f>AB28</f>
        <v>7222.01</v>
      </c>
      <c r="AC27" s="29">
        <f>AC28</f>
        <v>60.183416666666666</v>
      </c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>
        <v>7000</v>
      </c>
      <c r="AS27" s="13"/>
      <c r="AT27" s="13"/>
      <c r="AU27" s="13"/>
      <c r="AV27" s="13"/>
      <c r="AW27" s="13">
        <v>7000</v>
      </c>
      <c r="AX27" s="13"/>
      <c r="AY27" s="13"/>
      <c r="AZ27" s="13"/>
      <c r="BA27" s="13"/>
      <c r="BB27" s="10" t="s">
        <v>39</v>
      </c>
    </row>
    <row r="28" spans="1:54" ht="27.75" customHeight="1">
      <c r="A28" s="10" t="s">
        <v>41</v>
      </c>
      <c r="B28" s="11" t="s">
        <v>17</v>
      </c>
      <c r="C28" s="11" t="s">
        <v>19</v>
      </c>
      <c r="D28" s="11" t="s">
        <v>30</v>
      </c>
      <c r="E28" s="11" t="s">
        <v>34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 t="s">
        <v>42</v>
      </c>
      <c r="U28" s="11"/>
      <c r="V28" s="12"/>
      <c r="W28" s="12"/>
      <c r="X28" s="12"/>
      <c r="Y28" s="12"/>
      <c r="Z28" s="10" t="s">
        <v>41</v>
      </c>
      <c r="AA28" s="29">
        <v>12000</v>
      </c>
      <c r="AB28" s="34">
        <v>7222.01</v>
      </c>
      <c r="AC28" s="29">
        <f>AB28/AA28*100</f>
        <v>60.183416666666666</v>
      </c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>
        <v>7000</v>
      </c>
      <c r="AS28" s="13"/>
      <c r="AT28" s="13"/>
      <c r="AU28" s="13"/>
      <c r="AV28" s="13"/>
      <c r="AW28" s="13">
        <v>7000</v>
      </c>
      <c r="AX28" s="13"/>
      <c r="AY28" s="13"/>
      <c r="AZ28" s="13"/>
      <c r="BA28" s="13"/>
      <c r="BB28" s="10" t="s">
        <v>41</v>
      </c>
    </row>
    <row r="29" spans="1:54" ht="102.75" customHeight="1">
      <c r="A29" s="6" t="s">
        <v>43</v>
      </c>
      <c r="B29" s="7" t="s">
        <v>17</v>
      </c>
      <c r="C29" s="7" t="s">
        <v>19</v>
      </c>
      <c r="D29" s="7" t="s">
        <v>30</v>
      </c>
      <c r="E29" s="7" t="s">
        <v>44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8"/>
      <c r="W29" s="8"/>
      <c r="X29" s="8"/>
      <c r="Y29" s="8"/>
      <c r="Z29" s="6" t="s">
        <v>43</v>
      </c>
      <c r="AA29" s="30">
        <v>3520</v>
      </c>
      <c r="AB29" s="33">
        <v>3520</v>
      </c>
      <c r="AC29" s="30">
        <v>100</v>
      </c>
      <c r="AD29" s="9"/>
      <c r="AE29" s="9">
        <v>3520</v>
      </c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>
        <v>3520</v>
      </c>
      <c r="AS29" s="9"/>
      <c r="AT29" s="9">
        <v>3520</v>
      </c>
      <c r="AU29" s="9"/>
      <c r="AV29" s="9"/>
      <c r="AW29" s="9">
        <v>3520</v>
      </c>
      <c r="AX29" s="9"/>
      <c r="AY29" s="9">
        <v>3520</v>
      </c>
      <c r="AZ29" s="9"/>
      <c r="BA29" s="9"/>
      <c r="BB29" s="6" t="s">
        <v>43</v>
      </c>
    </row>
    <row r="30" spans="1:54" ht="50.1" customHeight="1">
      <c r="A30" s="10" t="s">
        <v>35</v>
      </c>
      <c r="B30" s="11" t="s">
        <v>17</v>
      </c>
      <c r="C30" s="11" t="s">
        <v>19</v>
      </c>
      <c r="D30" s="11" t="s">
        <v>30</v>
      </c>
      <c r="E30" s="11" t="s">
        <v>44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 t="s">
        <v>36</v>
      </c>
      <c r="U30" s="11"/>
      <c r="V30" s="12"/>
      <c r="W30" s="12"/>
      <c r="X30" s="12"/>
      <c r="Y30" s="12"/>
      <c r="Z30" s="10" t="s">
        <v>35</v>
      </c>
      <c r="AA30" s="29">
        <v>3520</v>
      </c>
      <c r="AB30" s="34">
        <v>3520</v>
      </c>
      <c r="AC30" s="29">
        <v>100</v>
      </c>
      <c r="AD30" s="13"/>
      <c r="AE30" s="13">
        <v>3520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>
        <v>3520</v>
      </c>
      <c r="AS30" s="13"/>
      <c r="AT30" s="13">
        <v>3520</v>
      </c>
      <c r="AU30" s="13"/>
      <c r="AV30" s="13"/>
      <c r="AW30" s="13">
        <v>3520</v>
      </c>
      <c r="AX30" s="13"/>
      <c r="AY30" s="13">
        <v>3520</v>
      </c>
      <c r="AZ30" s="13"/>
      <c r="BA30" s="13"/>
      <c r="BB30" s="10" t="s">
        <v>35</v>
      </c>
    </row>
    <row r="31" spans="1:54" ht="66.95" customHeight="1">
      <c r="A31" s="10" t="s">
        <v>37</v>
      </c>
      <c r="B31" s="11" t="s">
        <v>17</v>
      </c>
      <c r="C31" s="11" t="s">
        <v>19</v>
      </c>
      <c r="D31" s="11" t="s">
        <v>30</v>
      </c>
      <c r="E31" s="11" t="s">
        <v>44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 t="s">
        <v>38</v>
      </c>
      <c r="U31" s="11"/>
      <c r="V31" s="12"/>
      <c r="W31" s="12"/>
      <c r="X31" s="12"/>
      <c r="Y31" s="12"/>
      <c r="Z31" s="10" t="s">
        <v>37</v>
      </c>
      <c r="AA31" s="29">
        <v>3520</v>
      </c>
      <c r="AB31" s="34">
        <v>3520</v>
      </c>
      <c r="AC31" s="29">
        <v>100</v>
      </c>
      <c r="AD31" s="13"/>
      <c r="AE31" s="13">
        <v>3520</v>
      </c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>
        <v>3520</v>
      </c>
      <c r="AS31" s="13"/>
      <c r="AT31" s="13">
        <v>3520</v>
      </c>
      <c r="AU31" s="13"/>
      <c r="AV31" s="13"/>
      <c r="AW31" s="13">
        <v>3520</v>
      </c>
      <c r="AX31" s="13"/>
      <c r="AY31" s="13">
        <v>3520</v>
      </c>
      <c r="AZ31" s="13"/>
      <c r="BA31" s="13"/>
      <c r="BB31" s="10" t="s">
        <v>37</v>
      </c>
    </row>
    <row r="32" spans="1:54" ht="16.7" customHeight="1">
      <c r="A32" s="21" t="s">
        <v>45</v>
      </c>
      <c r="B32" s="22" t="s">
        <v>17</v>
      </c>
      <c r="C32" s="22" t="s">
        <v>19</v>
      </c>
      <c r="D32" s="22" t="s">
        <v>46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23"/>
      <c r="X32" s="23"/>
      <c r="Y32" s="23"/>
      <c r="Z32" s="21" t="s">
        <v>45</v>
      </c>
      <c r="AA32" s="24">
        <v>10000</v>
      </c>
      <c r="AB32" s="31">
        <v>0</v>
      </c>
      <c r="AC32" s="32">
        <v>0</v>
      </c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>
        <v>10000</v>
      </c>
      <c r="AS32" s="5"/>
      <c r="AT32" s="5"/>
      <c r="AU32" s="5"/>
      <c r="AV32" s="5"/>
      <c r="AW32" s="5">
        <v>10000</v>
      </c>
      <c r="AX32" s="5"/>
      <c r="AY32" s="5"/>
      <c r="AZ32" s="5"/>
      <c r="BA32" s="5"/>
      <c r="BB32" s="4" t="s">
        <v>45</v>
      </c>
    </row>
    <row r="33" spans="1:54" ht="33.4" customHeight="1">
      <c r="A33" s="6" t="s">
        <v>47</v>
      </c>
      <c r="B33" s="7" t="s">
        <v>17</v>
      </c>
      <c r="C33" s="7" t="s">
        <v>19</v>
      </c>
      <c r="D33" s="7" t="s">
        <v>46</v>
      </c>
      <c r="E33" s="7" t="s">
        <v>48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8"/>
      <c r="W33" s="8"/>
      <c r="X33" s="8"/>
      <c r="Y33" s="8"/>
      <c r="Z33" s="6" t="s">
        <v>47</v>
      </c>
      <c r="AA33" s="30">
        <v>10000</v>
      </c>
      <c r="AB33" s="33">
        <v>0</v>
      </c>
      <c r="AC33" s="30">
        <v>0</v>
      </c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>
        <v>10000</v>
      </c>
      <c r="AS33" s="9"/>
      <c r="AT33" s="9"/>
      <c r="AU33" s="9"/>
      <c r="AV33" s="9"/>
      <c r="AW33" s="9">
        <v>10000</v>
      </c>
      <c r="AX33" s="9"/>
      <c r="AY33" s="9"/>
      <c r="AZ33" s="9"/>
      <c r="BA33" s="9"/>
      <c r="BB33" s="6" t="s">
        <v>47</v>
      </c>
    </row>
    <row r="34" spans="1:54" ht="33.4" customHeight="1">
      <c r="A34" s="10" t="s">
        <v>39</v>
      </c>
      <c r="B34" s="11" t="s">
        <v>17</v>
      </c>
      <c r="C34" s="11" t="s">
        <v>19</v>
      </c>
      <c r="D34" s="11" t="s">
        <v>46</v>
      </c>
      <c r="E34" s="11" t="s">
        <v>48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 t="s">
        <v>40</v>
      </c>
      <c r="U34" s="11"/>
      <c r="V34" s="12"/>
      <c r="W34" s="12"/>
      <c r="X34" s="12"/>
      <c r="Y34" s="12"/>
      <c r="Z34" s="10" t="s">
        <v>39</v>
      </c>
      <c r="AA34" s="29">
        <v>10000</v>
      </c>
      <c r="AB34" s="34">
        <v>0</v>
      </c>
      <c r="AC34" s="29">
        <v>0</v>
      </c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>
        <v>10000</v>
      </c>
      <c r="AS34" s="13"/>
      <c r="AT34" s="13"/>
      <c r="AU34" s="13"/>
      <c r="AV34" s="13"/>
      <c r="AW34" s="13">
        <v>10000</v>
      </c>
      <c r="AX34" s="13"/>
      <c r="AY34" s="13"/>
      <c r="AZ34" s="13"/>
      <c r="BA34" s="13"/>
      <c r="BB34" s="10" t="s">
        <v>39</v>
      </c>
    </row>
    <row r="35" spans="1:54" ht="33.4" customHeight="1">
      <c r="A35" s="10" t="s">
        <v>49</v>
      </c>
      <c r="B35" s="11" t="s">
        <v>17</v>
      </c>
      <c r="C35" s="11" t="s">
        <v>19</v>
      </c>
      <c r="D35" s="11" t="s">
        <v>46</v>
      </c>
      <c r="E35" s="11" t="s">
        <v>48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 t="s">
        <v>50</v>
      </c>
      <c r="U35" s="11"/>
      <c r="V35" s="12"/>
      <c r="W35" s="12"/>
      <c r="X35" s="12"/>
      <c r="Y35" s="12"/>
      <c r="Z35" s="10" t="s">
        <v>49</v>
      </c>
      <c r="AA35" s="29">
        <v>10000</v>
      </c>
      <c r="AB35" s="34">
        <v>0</v>
      </c>
      <c r="AC35" s="29">
        <v>0</v>
      </c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>
        <v>10000</v>
      </c>
      <c r="AS35" s="13"/>
      <c r="AT35" s="13"/>
      <c r="AU35" s="13"/>
      <c r="AV35" s="13"/>
      <c r="AW35" s="13">
        <v>10000</v>
      </c>
      <c r="AX35" s="13"/>
      <c r="AY35" s="13"/>
      <c r="AZ35" s="13"/>
      <c r="BA35" s="13"/>
      <c r="BB35" s="10" t="s">
        <v>49</v>
      </c>
    </row>
    <row r="36" spans="1:54" ht="33.4" customHeight="1">
      <c r="A36" s="21" t="s">
        <v>51</v>
      </c>
      <c r="B36" s="22" t="s">
        <v>17</v>
      </c>
      <c r="C36" s="22" t="s">
        <v>19</v>
      </c>
      <c r="D36" s="22" t="s">
        <v>52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3"/>
      <c r="X36" s="23"/>
      <c r="Y36" s="23"/>
      <c r="Z36" s="21" t="s">
        <v>51</v>
      </c>
      <c r="AA36" s="24">
        <f>AA37+AA40+AA43+AA46+AA49+AA52+AA55+AA58+AA61</f>
        <v>627266</v>
      </c>
      <c r="AB36" s="26">
        <f>AB37+AB40+AB43+AB46+AB49+AB52+AB55+AB58+AB61</f>
        <v>503443.44999999995</v>
      </c>
      <c r="AC36" s="24">
        <f>AB36/AA36*100</f>
        <v>80.259961483644886</v>
      </c>
      <c r="AD36" s="5"/>
      <c r="AE36" s="5"/>
      <c r="AF36" s="5"/>
      <c r="AG36" s="5">
        <v>378536</v>
      </c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>
        <v>528963.75</v>
      </c>
      <c r="AS36" s="5"/>
      <c r="AT36" s="5"/>
      <c r="AU36" s="5"/>
      <c r="AV36" s="5">
        <v>392963.75</v>
      </c>
      <c r="AW36" s="5">
        <v>543963</v>
      </c>
      <c r="AX36" s="5"/>
      <c r="AY36" s="5"/>
      <c r="AZ36" s="5"/>
      <c r="BA36" s="5">
        <v>407963</v>
      </c>
      <c r="BB36" s="4" t="s">
        <v>51</v>
      </c>
    </row>
    <row r="37" spans="1:54" ht="67.5" customHeight="1">
      <c r="A37" s="6" t="s">
        <v>53</v>
      </c>
      <c r="B37" s="7" t="s">
        <v>17</v>
      </c>
      <c r="C37" s="7" t="s">
        <v>19</v>
      </c>
      <c r="D37" s="7" t="s">
        <v>52</v>
      </c>
      <c r="E37" s="7" t="s">
        <v>54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8"/>
      <c r="W37" s="8"/>
      <c r="X37" s="8"/>
      <c r="Y37" s="8"/>
      <c r="Z37" s="6" t="s">
        <v>53</v>
      </c>
      <c r="AA37" s="30">
        <f>AA38</f>
        <v>19000</v>
      </c>
      <c r="AB37" s="33">
        <f t="shared" ref="AB37:AC38" si="2">AB38</f>
        <v>11000</v>
      </c>
      <c r="AC37" s="30">
        <f t="shared" si="2"/>
        <v>57.894736842105267</v>
      </c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>
        <v>20000</v>
      </c>
      <c r="AS37" s="9"/>
      <c r="AT37" s="9"/>
      <c r="AU37" s="9"/>
      <c r="AV37" s="9"/>
      <c r="AW37" s="9">
        <v>20000</v>
      </c>
      <c r="AX37" s="9"/>
      <c r="AY37" s="9"/>
      <c r="AZ37" s="9"/>
      <c r="BA37" s="9"/>
      <c r="BB37" s="6" t="s">
        <v>53</v>
      </c>
    </row>
    <row r="38" spans="1:54" ht="50.1" customHeight="1">
      <c r="A38" s="10" t="s">
        <v>35</v>
      </c>
      <c r="B38" s="11" t="s">
        <v>17</v>
      </c>
      <c r="C38" s="11" t="s">
        <v>19</v>
      </c>
      <c r="D38" s="11" t="s">
        <v>52</v>
      </c>
      <c r="E38" s="11" t="s">
        <v>54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 t="s">
        <v>36</v>
      </c>
      <c r="U38" s="11"/>
      <c r="V38" s="12"/>
      <c r="W38" s="12"/>
      <c r="X38" s="12"/>
      <c r="Y38" s="12"/>
      <c r="Z38" s="10" t="s">
        <v>35</v>
      </c>
      <c r="AA38" s="29">
        <f>AA39</f>
        <v>19000</v>
      </c>
      <c r="AB38" s="34">
        <f t="shared" si="2"/>
        <v>11000</v>
      </c>
      <c r="AC38" s="29">
        <f t="shared" si="2"/>
        <v>57.894736842105267</v>
      </c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>
        <v>20000</v>
      </c>
      <c r="AS38" s="13"/>
      <c r="AT38" s="13"/>
      <c r="AU38" s="13"/>
      <c r="AV38" s="13"/>
      <c r="AW38" s="13">
        <v>20000</v>
      </c>
      <c r="AX38" s="13"/>
      <c r="AY38" s="13"/>
      <c r="AZ38" s="13"/>
      <c r="BA38" s="13"/>
      <c r="BB38" s="10" t="s">
        <v>35</v>
      </c>
    </row>
    <row r="39" spans="1:54" ht="58.5" customHeight="1">
      <c r="A39" s="10" t="s">
        <v>37</v>
      </c>
      <c r="B39" s="11" t="s">
        <v>17</v>
      </c>
      <c r="C39" s="11" t="s">
        <v>19</v>
      </c>
      <c r="D39" s="11" t="s">
        <v>52</v>
      </c>
      <c r="E39" s="11" t="s">
        <v>54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 t="s">
        <v>38</v>
      </c>
      <c r="U39" s="11"/>
      <c r="V39" s="12"/>
      <c r="W39" s="12"/>
      <c r="X39" s="12"/>
      <c r="Y39" s="12"/>
      <c r="Z39" s="10" t="s">
        <v>37</v>
      </c>
      <c r="AA39" s="29">
        <v>19000</v>
      </c>
      <c r="AB39" s="34">
        <v>11000</v>
      </c>
      <c r="AC39" s="29">
        <f>AB39/AA39*100</f>
        <v>57.894736842105267</v>
      </c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>
        <v>20000</v>
      </c>
      <c r="AS39" s="13"/>
      <c r="AT39" s="13"/>
      <c r="AU39" s="13"/>
      <c r="AV39" s="13"/>
      <c r="AW39" s="13">
        <v>20000</v>
      </c>
      <c r="AX39" s="13"/>
      <c r="AY39" s="13"/>
      <c r="AZ39" s="13"/>
      <c r="BA39" s="13"/>
      <c r="BB39" s="10" t="s">
        <v>37</v>
      </c>
    </row>
    <row r="40" spans="1:54" ht="86.25" customHeight="1">
      <c r="A40" s="6" t="s">
        <v>55</v>
      </c>
      <c r="B40" s="7" t="s">
        <v>17</v>
      </c>
      <c r="C40" s="7" t="s">
        <v>19</v>
      </c>
      <c r="D40" s="7" t="s">
        <v>52</v>
      </c>
      <c r="E40" s="7" t="s">
        <v>56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8"/>
      <c r="W40" s="8"/>
      <c r="X40" s="8"/>
      <c r="Y40" s="8"/>
      <c r="Z40" s="6" t="s">
        <v>55</v>
      </c>
      <c r="AA40" s="30">
        <f>AA41</f>
        <v>66000</v>
      </c>
      <c r="AB40" s="33">
        <f>AB41</f>
        <v>56664</v>
      </c>
      <c r="AC40" s="30">
        <f t="shared" ref="AA40:AC41" si="3">AC41</f>
        <v>85.854545454545445</v>
      </c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>
        <v>92000</v>
      </c>
      <c r="AS40" s="9"/>
      <c r="AT40" s="9"/>
      <c r="AU40" s="9"/>
      <c r="AV40" s="9"/>
      <c r="AW40" s="9">
        <v>92000</v>
      </c>
      <c r="AX40" s="9"/>
      <c r="AY40" s="9"/>
      <c r="AZ40" s="9"/>
      <c r="BA40" s="9"/>
      <c r="BB40" s="6" t="s">
        <v>55</v>
      </c>
    </row>
    <row r="41" spans="1:54" ht="50.1" customHeight="1">
      <c r="A41" s="10" t="s">
        <v>35</v>
      </c>
      <c r="B41" s="11" t="s">
        <v>17</v>
      </c>
      <c r="C41" s="11" t="s">
        <v>19</v>
      </c>
      <c r="D41" s="11" t="s">
        <v>52</v>
      </c>
      <c r="E41" s="11" t="s">
        <v>56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 t="s">
        <v>36</v>
      </c>
      <c r="U41" s="11"/>
      <c r="V41" s="12"/>
      <c r="W41" s="12"/>
      <c r="X41" s="12"/>
      <c r="Y41" s="12"/>
      <c r="Z41" s="10" t="s">
        <v>35</v>
      </c>
      <c r="AA41" s="29">
        <f t="shared" si="3"/>
        <v>66000</v>
      </c>
      <c r="AB41" s="34">
        <f>AB42</f>
        <v>56664</v>
      </c>
      <c r="AC41" s="29">
        <f t="shared" si="3"/>
        <v>85.854545454545445</v>
      </c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>
        <v>92000</v>
      </c>
      <c r="AS41" s="13"/>
      <c r="AT41" s="13"/>
      <c r="AU41" s="13"/>
      <c r="AV41" s="13"/>
      <c r="AW41" s="13">
        <v>92000</v>
      </c>
      <c r="AX41" s="13"/>
      <c r="AY41" s="13"/>
      <c r="AZ41" s="13"/>
      <c r="BA41" s="13"/>
      <c r="BB41" s="10" t="s">
        <v>35</v>
      </c>
    </row>
    <row r="42" spans="1:54" ht="66.95" customHeight="1">
      <c r="A42" s="10" t="s">
        <v>37</v>
      </c>
      <c r="B42" s="11" t="s">
        <v>17</v>
      </c>
      <c r="C42" s="11" t="s">
        <v>19</v>
      </c>
      <c r="D42" s="11" t="s">
        <v>52</v>
      </c>
      <c r="E42" s="11" t="s">
        <v>56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 t="s">
        <v>38</v>
      </c>
      <c r="U42" s="11"/>
      <c r="V42" s="12"/>
      <c r="W42" s="12"/>
      <c r="X42" s="12"/>
      <c r="Y42" s="12"/>
      <c r="Z42" s="10" t="s">
        <v>37</v>
      </c>
      <c r="AA42" s="29">
        <v>66000</v>
      </c>
      <c r="AB42" s="34">
        <v>56664</v>
      </c>
      <c r="AC42" s="29">
        <f>AB42/AA42*100</f>
        <v>85.854545454545445</v>
      </c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>
        <v>92000</v>
      </c>
      <c r="AS42" s="13"/>
      <c r="AT42" s="13"/>
      <c r="AU42" s="13"/>
      <c r="AV42" s="13"/>
      <c r="AW42" s="13">
        <v>92000</v>
      </c>
      <c r="AX42" s="13"/>
      <c r="AY42" s="13"/>
      <c r="AZ42" s="13"/>
      <c r="BA42" s="13"/>
      <c r="BB42" s="10" t="s">
        <v>37</v>
      </c>
    </row>
    <row r="43" spans="1:54" ht="66.95" customHeight="1">
      <c r="A43" s="6" t="s">
        <v>57</v>
      </c>
      <c r="B43" s="7" t="s">
        <v>17</v>
      </c>
      <c r="C43" s="7" t="s">
        <v>19</v>
      </c>
      <c r="D43" s="7" t="s">
        <v>52</v>
      </c>
      <c r="E43" s="7" t="s">
        <v>58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8"/>
      <c r="W43" s="8"/>
      <c r="X43" s="8"/>
      <c r="Y43" s="8"/>
      <c r="Z43" s="6" t="s">
        <v>57</v>
      </c>
      <c r="AA43" s="30">
        <v>38000</v>
      </c>
      <c r="AB43" s="33">
        <f>AB44</f>
        <v>20950</v>
      </c>
      <c r="AC43" s="30">
        <f>AC44</f>
        <v>55.131578947368418</v>
      </c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>
        <v>20000</v>
      </c>
      <c r="AS43" s="9"/>
      <c r="AT43" s="9"/>
      <c r="AU43" s="9"/>
      <c r="AV43" s="9"/>
      <c r="AW43" s="9">
        <v>20000</v>
      </c>
      <c r="AX43" s="9"/>
      <c r="AY43" s="9"/>
      <c r="AZ43" s="9"/>
      <c r="BA43" s="9"/>
      <c r="BB43" s="6" t="s">
        <v>57</v>
      </c>
    </row>
    <row r="44" spans="1:54" ht="50.1" customHeight="1">
      <c r="A44" s="10" t="s">
        <v>35</v>
      </c>
      <c r="B44" s="11" t="s">
        <v>17</v>
      </c>
      <c r="C44" s="11" t="s">
        <v>19</v>
      </c>
      <c r="D44" s="11" t="s">
        <v>52</v>
      </c>
      <c r="E44" s="11" t="s">
        <v>58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 t="s">
        <v>36</v>
      </c>
      <c r="U44" s="11"/>
      <c r="V44" s="12"/>
      <c r="W44" s="12"/>
      <c r="X44" s="12"/>
      <c r="Y44" s="12"/>
      <c r="Z44" s="10" t="s">
        <v>35</v>
      </c>
      <c r="AA44" s="29">
        <v>38000</v>
      </c>
      <c r="AB44" s="34">
        <f>AB45</f>
        <v>20950</v>
      </c>
      <c r="AC44" s="29">
        <f>AC45</f>
        <v>55.131578947368418</v>
      </c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>
        <v>20000</v>
      </c>
      <c r="AS44" s="13"/>
      <c r="AT44" s="13"/>
      <c r="AU44" s="13"/>
      <c r="AV44" s="13"/>
      <c r="AW44" s="13">
        <v>20000</v>
      </c>
      <c r="AX44" s="13"/>
      <c r="AY44" s="13"/>
      <c r="AZ44" s="13"/>
      <c r="BA44" s="13"/>
      <c r="BB44" s="10" t="s">
        <v>35</v>
      </c>
    </row>
    <row r="45" spans="1:54" ht="66.95" customHeight="1">
      <c r="A45" s="10" t="s">
        <v>37</v>
      </c>
      <c r="B45" s="11" t="s">
        <v>17</v>
      </c>
      <c r="C45" s="11" t="s">
        <v>19</v>
      </c>
      <c r="D45" s="11" t="s">
        <v>52</v>
      </c>
      <c r="E45" s="11" t="s">
        <v>58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 t="s">
        <v>38</v>
      </c>
      <c r="U45" s="11"/>
      <c r="V45" s="12"/>
      <c r="W45" s="12"/>
      <c r="X45" s="12"/>
      <c r="Y45" s="12"/>
      <c r="Z45" s="10" t="s">
        <v>37</v>
      </c>
      <c r="AA45" s="29">
        <v>38000</v>
      </c>
      <c r="AB45" s="34">
        <v>20950</v>
      </c>
      <c r="AC45" s="29">
        <f>AB45/AA45*100</f>
        <v>55.131578947368418</v>
      </c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>
        <v>20000</v>
      </c>
      <c r="AS45" s="13"/>
      <c r="AT45" s="13"/>
      <c r="AU45" s="13"/>
      <c r="AV45" s="13"/>
      <c r="AW45" s="13">
        <v>20000</v>
      </c>
      <c r="AX45" s="13"/>
      <c r="AY45" s="13"/>
      <c r="AZ45" s="13"/>
      <c r="BA45" s="13"/>
      <c r="BB45" s="10" t="s">
        <v>37</v>
      </c>
    </row>
    <row r="46" spans="1:54" ht="87.75" customHeight="1">
      <c r="A46" s="6" t="s">
        <v>59</v>
      </c>
      <c r="B46" s="7" t="s">
        <v>17</v>
      </c>
      <c r="C46" s="7" t="s">
        <v>19</v>
      </c>
      <c r="D46" s="7" t="s">
        <v>52</v>
      </c>
      <c r="E46" s="7" t="s">
        <v>60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8"/>
      <c r="W46" s="8"/>
      <c r="X46" s="8"/>
      <c r="Y46" s="8"/>
      <c r="Z46" s="6" t="s">
        <v>59</v>
      </c>
      <c r="AA46" s="30">
        <v>31880</v>
      </c>
      <c r="AB46" s="33">
        <f>AB47</f>
        <v>26290.5</v>
      </c>
      <c r="AC46" s="30">
        <f>AC47</f>
        <v>82.467063989962369</v>
      </c>
      <c r="AD46" s="9"/>
      <c r="AE46" s="9"/>
      <c r="AF46" s="9"/>
      <c r="AG46" s="9">
        <v>31880</v>
      </c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>
        <v>33040</v>
      </c>
      <c r="AS46" s="9"/>
      <c r="AT46" s="9"/>
      <c r="AU46" s="9"/>
      <c r="AV46" s="9">
        <v>33040</v>
      </c>
      <c r="AW46" s="9">
        <v>34247</v>
      </c>
      <c r="AX46" s="9"/>
      <c r="AY46" s="9"/>
      <c r="AZ46" s="9"/>
      <c r="BA46" s="9">
        <v>34247</v>
      </c>
      <c r="BB46" s="6" t="s">
        <v>59</v>
      </c>
    </row>
    <row r="47" spans="1:54" ht="33.4" customHeight="1">
      <c r="A47" s="10" t="s">
        <v>61</v>
      </c>
      <c r="B47" s="11" t="s">
        <v>17</v>
      </c>
      <c r="C47" s="11" t="s">
        <v>19</v>
      </c>
      <c r="D47" s="11" t="s">
        <v>52</v>
      </c>
      <c r="E47" s="11" t="s">
        <v>60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 t="s">
        <v>62</v>
      </c>
      <c r="U47" s="11"/>
      <c r="V47" s="12"/>
      <c r="W47" s="12"/>
      <c r="X47" s="12"/>
      <c r="Y47" s="12"/>
      <c r="Z47" s="10" t="s">
        <v>61</v>
      </c>
      <c r="AA47" s="29">
        <v>31880</v>
      </c>
      <c r="AB47" s="34">
        <f>AB48</f>
        <v>26290.5</v>
      </c>
      <c r="AC47" s="29">
        <f>AC48</f>
        <v>82.467063989962369</v>
      </c>
      <c r="AD47" s="13"/>
      <c r="AE47" s="13"/>
      <c r="AF47" s="13"/>
      <c r="AG47" s="13">
        <v>31880</v>
      </c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>
        <v>33040</v>
      </c>
      <c r="AS47" s="13"/>
      <c r="AT47" s="13"/>
      <c r="AU47" s="13"/>
      <c r="AV47" s="13">
        <v>33040</v>
      </c>
      <c r="AW47" s="13">
        <v>34247</v>
      </c>
      <c r="AX47" s="13"/>
      <c r="AY47" s="13"/>
      <c r="AZ47" s="13"/>
      <c r="BA47" s="13">
        <v>34247</v>
      </c>
      <c r="BB47" s="10" t="s">
        <v>61</v>
      </c>
    </row>
    <row r="48" spans="1:54" ht="33.4" customHeight="1">
      <c r="A48" s="10" t="s">
        <v>63</v>
      </c>
      <c r="B48" s="11" t="s">
        <v>17</v>
      </c>
      <c r="C48" s="11" t="s">
        <v>19</v>
      </c>
      <c r="D48" s="11" t="s">
        <v>52</v>
      </c>
      <c r="E48" s="11" t="s">
        <v>60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 t="s">
        <v>64</v>
      </c>
      <c r="U48" s="11"/>
      <c r="V48" s="12"/>
      <c r="W48" s="12"/>
      <c r="X48" s="12"/>
      <c r="Y48" s="12"/>
      <c r="Z48" s="10" t="s">
        <v>63</v>
      </c>
      <c r="AA48" s="29">
        <v>31880</v>
      </c>
      <c r="AB48" s="34">
        <v>26290.5</v>
      </c>
      <c r="AC48" s="29">
        <f>AB48/AA48*100</f>
        <v>82.467063989962369</v>
      </c>
      <c r="AD48" s="13"/>
      <c r="AE48" s="13"/>
      <c r="AF48" s="13"/>
      <c r="AG48" s="13">
        <v>31880</v>
      </c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>
        <v>33040</v>
      </c>
      <c r="AS48" s="13"/>
      <c r="AT48" s="13"/>
      <c r="AU48" s="13"/>
      <c r="AV48" s="13">
        <v>33040</v>
      </c>
      <c r="AW48" s="13">
        <v>34247</v>
      </c>
      <c r="AX48" s="13"/>
      <c r="AY48" s="13"/>
      <c r="AZ48" s="13"/>
      <c r="BA48" s="13">
        <v>34247</v>
      </c>
      <c r="BB48" s="10" t="s">
        <v>63</v>
      </c>
    </row>
    <row r="49" spans="1:54" ht="105.75" customHeight="1">
      <c r="A49" s="6" t="s">
        <v>65</v>
      </c>
      <c r="B49" s="7" t="s">
        <v>17</v>
      </c>
      <c r="C49" s="7" t="s">
        <v>19</v>
      </c>
      <c r="D49" s="7" t="s">
        <v>52</v>
      </c>
      <c r="E49" s="7" t="s">
        <v>66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8"/>
      <c r="W49" s="8"/>
      <c r="X49" s="8"/>
      <c r="Y49" s="8"/>
      <c r="Z49" s="6" t="s">
        <v>65</v>
      </c>
      <c r="AA49" s="30">
        <v>179958</v>
      </c>
      <c r="AB49" s="33">
        <f>AB50</f>
        <v>136428.5</v>
      </c>
      <c r="AC49" s="30">
        <f>AC50</f>
        <v>75.811300414541165</v>
      </c>
      <c r="AD49" s="9"/>
      <c r="AE49" s="9"/>
      <c r="AF49" s="9"/>
      <c r="AG49" s="9">
        <v>179958</v>
      </c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>
        <v>186897</v>
      </c>
      <c r="AS49" s="9"/>
      <c r="AT49" s="9"/>
      <c r="AU49" s="9"/>
      <c r="AV49" s="9">
        <v>186897</v>
      </c>
      <c r="AW49" s="9">
        <v>194114</v>
      </c>
      <c r="AX49" s="9"/>
      <c r="AY49" s="9"/>
      <c r="AZ49" s="9"/>
      <c r="BA49" s="9">
        <v>194114</v>
      </c>
      <c r="BB49" s="6" t="s">
        <v>65</v>
      </c>
    </row>
    <row r="50" spans="1:54" ht="33.4" customHeight="1">
      <c r="A50" s="10" t="s">
        <v>61</v>
      </c>
      <c r="B50" s="11" t="s">
        <v>17</v>
      </c>
      <c r="C50" s="11" t="s">
        <v>19</v>
      </c>
      <c r="D50" s="11" t="s">
        <v>52</v>
      </c>
      <c r="E50" s="11" t="s">
        <v>66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 t="s">
        <v>62</v>
      </c>
      <c r="U50" s="11"/>
      <c r="V50" s="12"/>
      <c r="W50" s="12"/>
      <c r="X50" s="12"/>
      <c r="Y50" s="12"/>
      <c r="Z50" s="10" t="s">
        <v>61</v>
      </c>
      <c r="AA50" s="29">
        <v>179958</v>
      </c>
      <c r="AB50" s="34">
        <f>AB51</f>
        <v>136428.5</v>
      </c>
      <c r="AC50" s="29">
        <f>AC51</f>
        <v>75.811300414541165</v>
      </c>
      <c r="AD50" s="13"/>
      <c r="AE50" s="13"/>
      <c r="AF50" s="13"/>
      <c r="AG50" s="13">
        <v>179958</v>
      </c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>
        <v>186897</v>
      </c>
      <c r="AS50" s="13"/>
      <c r="AT50" s="13"/>
      <c r="AU50" s="13"/>
      <c r="AV50" s="13">
        <v>186897</v>
      </c>
      <c r="AW50" s="13">
        <v>194114</v>
      </c>
      <c r="AX50" s="13"/>
      <c r="AY50" s="13"/>
      <c r="AZ50" s="13"/>
      <c r="BA50" s="13">
        <v>194114</v>
      </c>
      <c r="BB50" s="10" t="s">
        <v>61</v>
      </c>
    </row>
    <row r="51" spans="1:54" ht="33.4" customHeight="1">
      <c r="A51" s="10" t="s">
        <v>63</v>
      </c>
      <c r="B51" s="11" t="s">
        <v>17</v>
      </c>
      <c r="C51" s="11" t="s">
        <v>19</v>
      </c>
      <c r="D51" s="11" t="s">
        <v>52</v>
      </c>
      <c r="E51" s="11" t="s">
        <v>66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 t="s">
        <v>64</v>
      </c>
      <c r="U51" s="11"/>
      <c r="V51" s="12"/>
      <c r="W51" s="12"/>
      <c r="X51" s="12"/>
      <c r="Y51" s="12"/>
      <c r="Z51" s="10" t="s">
        <v>63</v>
      </c>
      <c r="AA51" s="29">
        <v>179958</v>
      </c>
      <c r="AB51" s="34">
        <v>136428.5</v>
      </c>
      <c r="AC51" s="29">
        <f>AB51/AA51*100</f>
        <v>75.811300414541165</v>
      </c>
      <c r="AD51" s="13"/>
      <c r="AE51" s="13"/>
      <c r="AF51" s="13"/>
      <c r="AG51" s="13">
        <v>179958</v>
      </c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>
        <v>186897</v>
      </c>
      <c r="AS51" s="13"/>
      <c r="AT51" s="13"/>
      <c r="AU51" s="13"/>
      <c r="AV51" s="13">
        <v>186897</v>
      </c>
      <c r="AW51" s="13">
        <v>194114</v>
      </c>
      <c r="AX51" s="13"/>
      <c r="AY51" s="13"/>
      <c r="AZ51" s="13"/>
      <c r="BA51" s="13">
        <v>194114</v>
      </c>
      <c r="BB51" s="10" t="s">
        <v>63</v>
      </c>
    </row>
    <row r="52" spans="1:54" ht="99" customHeight="1">
      <c r="A52" s="6" t="s">
        <v>67</v>
      </c>
      <c r="B52" s="7" t="s">
        <v>17</v>
      </c>
      <c r="C52" s="7" t="s">
        <v>19</v>
      </c>
      <c r="D52" s="7" t="s">
        <v>52</v>
      </c>
      <c r="E52" s="7" t="s">
        <v>68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8"/>
      <c r="W52" s="8"/>
      <c r="X52" s="8"/>
      <c r="Y52" s="8"/>
      <c r="Z52" s="6" t="s">
        <v>67</v>
      </c>
      <c r="AA52" s="30">
        <v>110515</v>
      </c>
      <c r="AB52" s="33">
        <f>AB53</f>
        <v>86261.25</v>
      </c>
      <c r="AC52" s="30">
        <f>AC53</f>
        <v>78.053884088132833</v>
      </c>
      <c r="AD52" s="9"/>
      <c r="AE52" s="9"/>
      <c r="AF52" s="9"/>
      <c r="AG52" s="9">
        <v>110515</v>
      </c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>
        <v>114586</v>
      </c>
      <c r="AS52" s="9"/>
      <c r="AT52" s="9"/>
      <c r="AU52" s="9"/>
      <c r="AV52" s="9">
        <v>114586</v>
      </c>
      <c r="AW52" s="9">
        <v>118819</v>
      </c>
      <c r="AX52" s="9"/>
      <c r="AY52" s="9"/>
      <c r="AZ52" s="9"/>
      <c r="BA52" s="9">
        <v>118819</v>
      </c>
      <c r="BB52" s="6" t="s">
        <v>67</v>
      </c>
    </row>
    <row r="53" spans="1:54" ht="33.4" customHeight="1">
      <c r="A53" s="10" t="s">
        <v>61</v>
      </c>
      <c r="B53" s="11" t="s">
        <v>17</v>
      </c>
      <c r="C53" s="11" t="s">
        <v>19</v>
      </c>
      <c r="D53" s="11" t="s">
        <v>52</v>
      </c>
      <c r="E53" s="11" t="s">
        <v>68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 t="s">
        <v>62</v>
      </c>
      <c r="U53" s="11"/>
      <c r="V53" s="12"/>
      <c r="W53" s="12"/>
      <c r="X53" s="12"/>
      <c r="Y53" s="12"/>
      <c r="Z53" s="10" t="s">
        <v>61</v>
      </c>
      <c r="AA53" s="29">
        <v>110515</v>
      </c>
      <c r="AB53" s="34">
        <f>AB54</f>
        <v>86261.25</v>
      </c>
      <c r="AC53" s="29">
        <f>AC54</f>
        <v>78.053884088132833</v>
      </c>
      <c r="AD53" s="13"/>
      <c r="AE53" s="13"/>
      <c r="AF53" s="13"/>
      <c r="AG53" s="13">
        <v>110515</v>
      </c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>
        <v>114586</v>
      </c>
      <c r="AS53" s="13"/>
      <c r="AT53" s="13"/>
      <c r="AU53" s="13"/>
      <c r="AV53" s="13">
        <v>114586</v>
      </c>
      <c r="AW53" s="13">
        <v>118819</v>
      </c>
      <c r="AX53" s="13"/>
      <c r="AY53" s="13"/>
      <c r="AZ53" s="13"/>
      <c r="BA53" s="13">
        <v>118819</v>
      </c>
      <c r="BB53" s="10" t="s">
        <v>61</v>
      </c>
    </row>
    <row r="54" spans="1:54" ht="33.4" customHeight="1">
      <c r="A54" s="10" t="s">
        <v>63</v>
      </c>
      <c r="B54" s="11" t="s">
        <v>17</v>
      </c>
      <c r="C54" s="11" t="s">
        <v>19</v>
      </c>
      <c r="D54" s="11" t="s">
        <v>52</v>
      </c>
      <c r="E54" s="11" t="s">
        <v>68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 t="s">
        <v>64</v>
      </c>
      <c r="U54" s="11"/>
      <c r="V54" s="12"/>
      <c r="W54" s="12"/>
      <c r="X54" s="12"/>
      <c r="Y54" s="12"/>
      <c r="Z54" s="10" t="s">
        <v>63</v>
      </c>
      <c r="AA54" s="29">
        <v>110515</v>
      </c>
      <c r="AB54" s="34">
        <v>86261.25</v>
      </c>
      <c r="AC54" s="29">
        <f>AB54/AA54*100</f>
        <v>78.053884088132833</v>
      </c>
      <c r="AD54" s="13"/>
      <c r="AE54" s="13"/>
      <c r="AF54" s="13"/>
      <c r="AG54" s="13">
        <v>110515</v>
      </c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>
        <v>114586</v>
      </c>
      <c r="AS54" s="13"/>
      <c r="AT54" s="13"/>
      <c r="AU54" s="13"/>
      <c r="AV54" s="13">
        <v>114586</v>
      </c>
      <c r="AW54" s="13">
        <v>118819</v>
      </c>
      <c r="AX54" s="13"/>
      <c r="AY54" s="13"/>
      <c r="AZ54" s="13"/>
      <c r="BA54" s="13">
        <v>118819</v>
      </c>
      <c r="BB54" s="10" t="s">
        <v>63</v>
      </c>
    </row>
    <row r="55" spans="1:54" ht="89.25" customHeight="1">
      <c r="A55" s="6" t="s">
        <v>69</v>
      </c>
      <c r="B55" s="7" t="s">
        <v>17</v>
      </c>
      <c r="C55" s="7" t="s">
        <v>19</v>
      </c>
      <c r="D55" s="7" t="s">
        <v>52</v>
      </c>
      <c r="E55" s="7" t="s">
        <v>70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8"/>
      <c r="W55" s="8"/>
      <c r="X55" s="8"/>
      <c r="Y55" s="8"/>
      <c r="Z55" s="6" t="s">
        <v>69</v>
      </c>
      <c r="AA55" s="30">
        <v>56183</v>
      </c>
      <c r="AB55" s="33">
        <f>AB56</f>
        <v>40352.25</v>
      </c>
      <c r="AC55" s="30">
        <f>AB55/AA55*100</f>
        <v>71.822882366552165</v>
      </c>
      <c r="AD55" s="9"/>
      <c r="AE55" s="9"/>
      <c r="AF55" s="9"/>
      <c r="AG55" s="9">
        <v>56183</v>
      </c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>
        <v>58440.75</v>
      </c>
      <c r="AS55" s="9"/>
      <c r="AT55" s="9"/>
      <c r="AU55" s="9"/>
      <c r="AV55" s="9">
        <v>58440.75</v>
      </c>
      <c r="AW55" s="9">
        <v>60783</v>
      </c>
      <c r="AX55" s="9"/>
      <c r="AY55" s="9"/>
      <c r="AZ55" s="9"/>
      <c r="BA55" s="9">
        <v>60783</v>
      </c>
      <c r="BB55" s="6" t="s">
        <v>69</v>
      </c>
    </row>
    <row r="56" spans="1:54" ht="33.4" customHeight="1">
      <c r="A56" s="10" t="s">
        <v>61</v>
      </c>
      <c r="B56" s="11" t="s">
        <v>17</v>
      </c>
      <c r="C56" s="11" t="s">
        <v>19</v>
      </c>
      <c r="D56" s="11" t="s">
        <v>52</v>
      </c>
      <c r="E56" s="11" t="s">
        <v>70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 t="s">
        <v>62</v>
      </c>
      <c r="U56" s="11"/>
      <c r="V56" s="12"/>
      <c r="W56" s="12"/>
      <c r="X56" s="12"/>
      <c r="Y56" s="12"/>
      <c r="Z56" s="10" t="s">
        <v>61</v>
      </c>
      <c r="AA56" s="29">
        <v>56183</v>
      </c>
      <c r="AB56" s="34">
        <f>AB57</f>
        <v>40352.25</v>
      </c>
      <c r="AC56" s="29">
        <f>AB56/AA56*100</f>
        <v>71.822882366552165</v>
      </c>
      <c r="AD56" s="13"/>
      <c r="AE56" s="13"/>
      <c r="AF56" s="13"/>
      <c r="AG56" s="13">
        <v>56183</v>
      </c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>
        <v>58440.75</v>
      </c>
      <c r="AS56" s="13"/>
      <c r="AT56" s="13"/>
      <c r="AU56" s="13"/>
      <c r="AV56" s="13">
        <v>58440.75</v>
      </c>
      <c r="AW56" s="13">
        <v>60783</v>
      </c>
      <c r="AX56" s="13"/>
      <c r="AY56" s="13"/>
      <c r="AZ56" s="13"/>
      <c r="BA56" s="13">
        <v>60783</v>
      </c>
      <c r="BB56" s="10" t="s">
        <v>61</v>
      </c>
    </row>
    <row r="57" spans="1:54" ht="33.4" customHeight="1">
      <c r="A57" s="10" t="s">
        <v>63</v>
      </c>
      <c r="B57" s="11" t="s">
        <v>17</v>
      </c>
      <c r="C57" s="11" t="s">
        <v>19</v>
      </c>
      <c r="D57" s="11" t="s">
        <v>52</v>
      </c>
      <c r="E57" s="11" t="s">
        <v>70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 t="s">
        <v>64</v>
      </c>
      <c r="U57" s="11"/>
      <c r="V57" s="12"/>
      <c r="W57" s="12"/>
      <c r="X57" s="12"/>
      <c r="Y57" s="12"/>
      <c r="Z57" s="10" t="s">
        <v>63</v>
      </c>
      <c r="AA57" s="29">
        <v>56183</v>
      </c>
      <c r="AB57" s="34">
        <v>40352.25</v>
      </c>
      <c r="AC57" s="29">
        <f>AB57/AA57*100</f>
        <v>71.822882366552165</v>
      </c>
      <c r="AD57" s="13"/>
      <c r="AE57" s="13"/>
      <c r="AF57" s="13"/>
      <c r="AG57" s="13">
        <v>56183</v>
      </c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>
        <v>58440.75</v>
      </c>
      <c r="AS57" s="13"/>
      <c r="AT57" s="13"/>
      <c r="AU57" s="13"/>
      <c r="AV57" s="13">
        <v>58440.75</v>
      </c>
      <c r="AW57" s="13">
        <v>60783</v>
      </c>
      <c r="AX57" s="13"/>
      <c r="AY57" s="13"/>
      <c r="AZ57" s="13"/>
      <c r="BA57" s="13">
        <v>60783</v>
      </c>
      <c r="BB57" s="10" t="s">
        <v>63</v>
      </c>
    </row>
    <row r="58" spans="1:54" ht="68.25" customHeight="1">
      <c r="A58" s="6" t="s">
        <v>71</v>
      </c>
      <c r="B58" s="7" t="s">
        <v>17</v>
      </c>
      <c r="C58" s="7" t="s">
        <v>19</v>
      </c>
      <c r="D58" s="7" t="s">
        <v>52</v>
      </c>
      <c r="E58" s="7" t="s">
        <v>72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8"/>
      <c r="W58" s="8"/>
      <c r="X58" s="8"/>
      <c r="Y58" s="8"/>
      <c r="Z58" s="6" t="s">
        <v>71</v>
      </c>
      <c r="AA58" s="30">
        <v>4000</v>
      </c>
      <c r="AB58" s="33">
        <f>AB59</f>
        <v>3776.6</v>
      </c>
      <c r="AC58" s="30">
        <f>AC59</f>
        <v>99.992072619732198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>
        <v>4000</v>
      </c>
      <c r="AS58" s="9"/>
      <c r="AT58" s="9"/>
      <c r="AU58" s="9"/>
      <c r="AV58" s="9"/>
      <c r="AW58" s="9">
        <v>4000</v>
      </c>
      <c r="AX58" s="9"/>
      <c r="AY58" s="9"/>
      <c r="AZ58" s="9"/>
      <c r="BA58" s="9"/>
      <c r="BB58" s="6" t="s">
        <v>71</v>
      </c>
    </row>
    <row r="59" spans="1:54" ht="33.4" customHeight="1">
      <c r="A59" s="10" t="s">
        <v>39</v>
      </c>
      <c r="B59" s="11" t="s">
        <v>17</v>
      </c>
      <c r="C59" s="11" t="s">
        <v>19</v>
      </c>
      <c r="D59" s="11" t="s">
        <v>52</v>
      </c>
      <c r="E59" s="11" t="s">
        <v>72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 t="s">
        <v>40</v>
      </c>
      <c r="U59" s="11"/>
      <c r="V59" s="12"/>
      <c r="W59" s="12"/>
      <c r="X59" s="12"/>
      <c r="Y59" s="12"/>
      <c r="Z59" s="10" t="s">
        <v>39</v>
      </c>
      <c r="AA59" s="29">
        <v>4000</v>
      </c>
      <c r="AB59" s="34">
        <f>AB60</f>
        <v>3776.6</v>
      </c>
      <c r="AC59" s="29">
        <f>AC63</f>
        <v>99.992072619732198</v>
      </c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>
        <v>4000</v>
      </c>
      <c r="AS59" s="13"/>
      <c r="AT59" s="13"/>
      <c r="AU59" s="13"/>
      <c r="AV59" s="13"/>
      <c r="AW59" s="13">
        <v>4000</v>
      </c>
      <c r="AX59" s="13"/>
      <c r="AY59" s="13"/>
      <c r="AZ59" s="13"/>
      <c r="BA59" s="13"/>
      <c r="BB59" s="10" t="s">
        <v>39</v>
      </c>
    </row>
    <row r="60" spans="1:54" ht="33.4" customHeight="1">
      <c r="A60" s="10" t="s">
        <v>41</v>
      </c>
      <c r="B60" s="11" t="s">
        <v>17</v>
      </c>
      <c r="C60" s="11" t="s">
        <v>19</v>
      </c>
      <c r="D60" s="11" t="s">
        <v>52</v>
      </c>
      <c r="E60" s="11" t="s">
        <v>72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 t="s">
        <v>42</v>
      </c>
      <c r="U60" s="11"/>
      <c r="V60" s="12"/>
      <c r="W60" s="12"/>
      <c r="X60" s="12"/>
      <c r="Y60" s="12"/>
      <c r="Z60" s="10" t="s">
        <v>41</v>
      </c>
      <c r="AA60" s="29">
        <v>4000</v>
      </c>
      <c r="AB60" s="34">
        <v>3776.6</v>
      </c>
      <c r="AC60" s="29">
        <f>AB60/AA60*100</f>
        <v>94.414999999999992</v>
      </c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0"/>
    </row>
    <row r="61" spans="1:54" ht="33.4" customHeight="1">
      <c r="A61" s="35" t="s">
        <v>158</v>
      </c>
      <c r="B61" s="36" t="s">
        <v>17</v>
      </c>
      <c r="C61" s="36" t="s">
        <v>19</v>
      </c>
      <c r="D61" s="36" t="s">
        <v>52</v>
      </c>
      <c r="E61" s="36" t="s">
        <v>159</v>
      </c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7"/>
      <c r="W61" s="37"/>
      <c r="X61" s="37"/>
      <c r="Y61" s="37"/>
      <c r="Z61" s="35" t="s">
        <v>158</v>
      </c>
      <c r="AA61" s="41">
        <v>121730</v>
      </c>
      <c r="AB61" s="34">
        <f>AB62</f>
        <v>121720.35</v>
      </c>
      <c r="AC61" s="29">
        <f>AC62</f>
        <v>99.992072619732198</v>
      </c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0"/>
    </row>
    <row r="62" spans="1:54" ht="33.4" customHeight="1">
      <c r="A62" s="38" t="s">
        <v>39</v>
      </c>
      <c r="B62" s="39" t="s">
        <v>17</v>
      </c>
      <c r="C62" s="39" t="s">
        <v>19</v>
      </c>
      <c r="D62" s="39" t="s">
        <v>52</v>
      </c>
      <c r="E62" s="39" t="s">
        <v>159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 t="s">
        <v>40</v>
      </c>
      <c r="U62" s="39"/>
      <c r="V62" s="40"/>
      <c r="W62" s="40"/>
      <c r="X62" s="40"/>
      <c r="Y62" s="40"/>
      <c r="Z62" s="38" t="s">
        <v>39</v>
      </c>
      <c r="AA62" s="42">
        <v>121730</v>
      </c>
      <c r="AB62" s="34">
        <f>AB63</f>
        <v>121720.35</v>
      </c>
      <c r="AC62" s="29">
        <f>AC63</f>
        <v>99.992072619732198</v>
      </c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0"/>
    </row>
    <row r="63" spans="1:54" ht="33.4" customHeight="1">
      <c r="A63" s="38" t="s">
        <v>41</v>
      </c>
      <c r="B63" s="39" t="s">
        <v>17</v>
      </c>
      <c r="C63" s="39" t="s">
        <v>19</v>
      </c>
      <c r="D63" s="39" t="s">
        <v>52</v>
      </c>
      <c r="E63" s="39" t="s">
        <v>159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 t="s">
        <v>42</v>
      </c>
      <c r="U63" s="39"/>
      <c r="V63" s="40"/>
      <c r="W63" s="40"/>
      <c r="X63" s="40"/>
      <c r="Y63" s="40"/>
      <c r="Z63" s="38" t="s">
        <v>41</v>
      </c>
      <c r="AA63" s="42">
        <v>121730</v>
      </c>
      <c r="AB63" s="34">
        <v>121720.35</v>
      </c>
      <c r="AC63" s="29">
        <f>AB63/AA63*100</f>
        <v>99.992072619732198</v>
      </c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>
        <v>4000</v>
      </c>
      <c r="AS63" s="13"/>
      <c r="AT63" s="13"/>
      <c r="AU63" s="13"/>
      <c r="AV63" s="13"/>
      <c r="AW63" s="13">
        <v>4000</v>
      </c>
      <c r="AX63" s="13"/>
      <c r="AY63" s="13"/>
      <c r="AZ63" s="13"/>
      <c r="BA63" s="13"/>
      <c r="BB63" s="10" t="s">
        <v>41</v>
      </c>
    </row>
    <row r="64" spans="1:54" ht="16.7" customHeight="1">
      <c r="A64" s="21" t="s">
        <v>73</v>
      </c>
      <c r="B64" s="22" t="s">
        <v>17</v>
      </c>
      <c r="C64" s="22" t="s">
        <v>22</v>
      </c>
      <c r="D64" s="22" t="s">
        <v>20</v>
      </c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3"/>
      <c r="X64" s="23"/>
      <c r="Y64" s="23"/>
      <c r="Z64" s="21" t="s">
        <v>73</v>
      </c>
      <c r="AA64" s="32">
        <v>143200</v>
      </c>
      <c r="AB64" s="31">
        <f t="shared" ref="AB64:AC67" si="4">AB65</f>
        <v>88758.53</v>
      </c>
      <c r="AC64" s="32">
        <f t="shared" si="4"/>
        <v>66.834229390681003</v>
      </c>
      <c r="AD64" s="5">
        <v>143200</v>
      </c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>
        <v>144800</v>
      </c>
      <c r="AS64" s="5">
        <v>144800</v>
      </c>
      <c r="AT64" s="5"/>
      <c r="AU64" s="5"/>
      <c r="AV64" s="5"/>
      <c r="AW64" s="5">
        <v>149800</v>
      </c>
      <c r="AX64" s="5">
        <v>149800</v>
      </c>
      <c r="AY64" s="5"/>
      <c r="AZ64" s="5"/>
      <c r="BA64" s="5"/>
      <c r="BB64" s="4" t="s">
        <v>73</v>
      </c>
    </row>
    <row r="65" spans="1:54" ht="33.4" customHeight="1">
      <c r="A65" s="21" t="s">
        <v>74</v>
      </c>
      <c r="B65" s="22" t="s">
        <v>17</v>
      </c>
      <c r="C65" s="22" t="s">
        <v>22</v>
      </c>
      <c r="D65" s="22" t="s">
        <v>75</v>
      </c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3"/>
      <c r="W65" s="23"/>
      <c r="X65" s="23"/>
      <c r="Y65" s="23"/>
      <c r="Z65" s="21" t="s">
        <v>74</v>
      </c>
      <c r="AA65" s="32">
        <v>143200</v>
      </c>
      <c r="AB65" s="31">
        <f t="shared" si="4"/>
        <v>88758.53</v>
      </c>
      <c r="AC65" s="32">
        <f t="shared" si="4"/>
        <v>66.834229390681003</v>
      </c>
      <c r="AD65" s="5">
        <v>143200</v>
      </c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>
        <v>144800</v>
      </c>
      <c r="AS65" s="5">
        <v>144800</v>
      </c>
      <c r="AT65" s="5"/>
      <c r="AU65" s="5"/>
      <c r="AV65" s="5"/>
      <c r="AW65" s="5">
        <v>149800</v>
      </c>
      <c r="AX65" s="5">
        <v>149800</v>
      </c>
      <c r="AY65" s="5"/>
      <c r="AZ65" s="5"/>
      <c r="BA65" s="5"/>
      <c r="BB65" s="4" t="s">
        <v>74</v>
      </c>
    </row>
    <row r="66" spans="1:54" ht="66.95" customHeight="1">
      <c r="A66" s="6" t="s">
        <v>76</v>
      </c>
      <c r="B66" s="7" t="s">
        <v>17</v>
      </c>
      <c r="C66" s="7" t="s">
        <v>22</v>
      </c>
      <c r="D66" s="7" t="s">
        <v>75</v>
      </c>
      <c r="E66" s="7" t="s">
        <v>77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8"/>
      <c r="W66" s="8"/>
      <c r="X66" s="8"/>
      <c r="Y66" s="8"/>
      <c r="Z66" s="6" t="s">
        <v>76</v>
      </c>
      <c r="AA66" s="30">
        <v>143200</v>
      </c>
      <c r="AB66" s="33">
        <f>AB67</f>
        <v>88758.53</v>
      </c>
      <c r="AC66" s="30">
        <f t="shared" si="4"/>
        <v>66.834229390681003</v>
      </c>
      <c r="AD66" s="9">
        <v>143200</v>
      </c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>
        <v>144800</v>
      </c>
      <c r="AS66" s="9">
        <v>144800</v>
      </c>
      <c r="AT66" s="9"/>
      <c r="AU66" s="9"/>
      <c r="AV66" s="9"/>
      <c r="AW66" s="9">
        <v>149800</v>
      </c>
      <c r="AX66" s="9">
        <v>149800</v>
      </c>
      <c r="AY66" s="9"/>
      <c r="AZ66" s="9"/>
      <c r="BA66" s="9"/>
      <c r="BB66" s="6" t="s">
        <v>76</v>
      </c>
    </row>
    <row r="67" spans="1:54" ht="99" customHeight="1">
      <c r="A67" s="10" t="s">
        <v>25</v>
      </c>
      <c r="B67" s="11" t="s">
        <v>17</v>
      </c>
      <c r="C67" s="11" t="s">
        <v>22</v>
      </c>
      <c r="D67" s="11" t="s">
        <v>75</v>
      </c>
      <c r="E67" s="11" t="s">
        <v>77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 t="s">
        <v>26</v>
      </c>
      <c r="U67" s="11"/>
      <c r="V67" s="12"/>
      <c r="W67" s="12"/>
      <c r="X67" s="12"/>
      <c r="Y67" s="12"/>
      <c r="Z67" s="10" t="s">
        <v>25</v>
      </c>
      <c r="AA67" s="29">
        <v>132804</v>
      </c>
      <c r="AB67" s="34">
        <f>AB68</f>
        <v>88758.53</v>
      </c>
      <c r="AC67" s="29">
        <f t="shared" si="4"/>
        <v>66.834229390681003</v>
      </c>
      <c r="AD67" s="13">
        <v>132804</v>
      </c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>
        <v>134370</v>
      </c>
      <c r="AS67" s="13">
        <v>134370</v>
      </c>
      <c r="AT67" s="13"/>
      <c r="AU67" s="13"/>
      <c r="AV67" s="13"/>
      <c r="AW67" s="13">
        <v>137500</v>
      </c>
      <c r="AX67" s="13">
        <v>137500</v>
      </c>
      <c r="AY67" s="13"/>
      <c r="AZ67" s="13"/>
      <c r="BA67" s="13"/>
      <c r="BB67" s="10" t="s">
        <v>25</v>
      </c>
    </row>
    <row r="68" spans="1:54" ht="50.1" customHeight="1">
      <c r="A68" s="10" t="s">
        <v>27</v>
      </c>
      <c r="B68" s="11" t="s">
        <v>17</v>
      </c>
      <c r="C68" s="11" t="s">
        <v>22</v>
      </c>
      <c r="D68" s="11" t="s">
        <v>75</v>
      </c>
      <c r="E68" s="11" t="s">
        <v>77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 t="s">
        <v>28</v>
      </c>
      <c r="U68" s="11"/>
      <c r="V68" s="12"/>
      <c r="W68" s="12"/>
      <c r="X68" s="12"/>
      <c r="Y68" s="12"/>
      <c r="Z68" s="10" t="s">
        <v>27</v>
      </c>
      <c r="AA68" s="29">
        <v>132804</v>
      </c>
      <c r="AB68" s="34">
        <v>88758.53</v>
      </c>
      <c r="AC68" s="29">
        <f>AB68/AA68*100</f>
        <v>66.834229390681003</v>
      </c>
      <c r="AD68" s="13">
        <v>132804</v>
      </c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>
        <v>134370</v>
      </c>
      <c r="AS68" s="13">
        <v>134370</v>
      </c>
      <c r="AT68" s="13"/>
      <c r="AU68" s="13"/>
      <c r="AV68" s="13"/>
      <c r="AW68" s="13">
        <v>137500</v>
      </c>
      <c r="AX68" s="13">
        <v>137500</v>
      </c>
      <c r="AY68" s="13"/>
      <c r="AZ68" s="13"/>
      <c r="BA68" s="13"/>
      <c r="BB68" s="10" t="s">
        <v>27</v>
      </c>
    </row>
    <row r="69" spans="1:54" ht="50.1" customHeight="1">
      <c r="A69" s="10" t="s">
        <v>35</v>
      </c>
      <c r="B69" s="11" t="s">
        <v>17</v>
      </c>
      <c r="C69" s="11" t="s">
        <v>22</v>
      </c>
      <c r="D69" s="11" t="s">
        <v>75</v>
      </c>
      <c r="E69" s="11" t="s">
        <v>77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 t="s">
        <v>36</v>
      </c>
      <c r="U69" s="11"/>
      <c r="V69" s="12"/>
      <c r="W69" s="12"/>
      <c r="X69" s="12"/>
      <c r="Y69" s="12"/>
      <c r="Z69" s="10" t="s">
        <v>35</v>
      </c>
      <c r="AA69" s="29">
        <v>10396</v>
      </c>
      <c r="AB69" s="34">
        <f>AB70</f>
        <v>10396</v>
      </c>
      <c r="AC69" s="29">
        <v>0</v>
      </c>
      <c r="AD69" s="13">
        <v>10396</v>
      </c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>
        <v>10430</v>
      </c>
      <c r="AS69" s="13">
        <v>10430</v>
      </c>
      <c r="AT69" s="13"/>
      <c r="AU69" s="13"/>
      <c r="AV69" s="13"/>
      <c r="AW69" s="13">
        <v>12300</v>
      </c>
      <c r="AX69" s="13">
        <v>12300</v>
      </c>
      <c r="AY69" s="13"/>
      <c r="AZ69" s="13"/>
      <c r="BA69" s="13"/>
      <c r="BB69" s="10" t="s">
        <v>35</v>
      </c>
    </row>
    <row r="70" spans="1:54" ht="66.95" customHeight="1">
      <c r="A70" s="10" t="s">
        <v>37</v>
      </c>
      <c r="B70" s="11" t="s">
        <v>17</v>
      </c>
      <c r="C70" s="11" t="s">
        <v>22</v>
      </c>
      <c r="D70" s="11" t="s">
        <v>75</v>
      </c>
      <c r="E70" s="11" t="s">
        <v>77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 t="s">
        <v>38</v>
      </c>
      <c r="U70" s="11"/>
      <c r="V70" s="12"/>
      <c r="W70" s="12"/>
      <c r="X70" s="12"/>
      <c r="Y70" s="12"/>
      <c r="Z70" s="10" t="s">
        <v>37</v>
      </c>
      <c r="AA70" s="29">
        <v>10396</v>
      </c>
      <c r="AB70" s="34">
        <v>10396</v>
      </c>
      <c r="AC70" s="29">
        <v>0</v>
      </c>
      <c r="AD70" s="13">
        <v>10396</v>
      </c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>
        <v>10430</v>
      </c>
      <c r="AS70" s="13">
        <v>10430</v>
      </c>
      <c r="AT70" s="13"/>
      <c r="AU70" s="13"/>
      <c r="AV70" s="13"/>
      <c r="AW70" s="13">
        <v>12300</v>
      </c>
      <c r="AX70" s="13">
        <v>12300</v>
      </c>
      <c r="AY70" s="13"/>
      <c r="AZ70" s="13"/>
      <c r="BA70" s="13"/>
      <c r="BB70" s="10" t="s">
        <v>37</v>
      </c>
    </row>
    <row r="71" spans="1:54" ht="50.1" customHeight="1">
      <c r="A71" s="21" t="s">
        <v>78</v>
      </c>
      <c r="B71" s="22" t="s">
        <v>17</v>
      </c>
      <c r="C71" s="22" t="s">
        <v>75</v>
      </c>
      <c r="D71" s="22" t="s">
        <v>20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3"/>
      <c r="W71" s="23"/>
      <c r="X71" s="23"/>
      <c r="Y71" s="23"/>
      <c r="Z71" s="21" t="s">
        <v>78</v>
      </c>
      <c r="AA71" s="32">
        <f>AA72+AA82</f>
        <v>80000</v>
      </c>
      <c r="AB71" s="31">
        <f>AB72+AC76+AB82</f>
        <v>61860</v>
      </c>
      <c r="AC71" s="32">
        <f>AC72</f>
        <v>77.415584415584419</v>
      </c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>
        <v>35000</v>
      </c>
      <c r="AS71" s="5"/>
      <c r="AT71" s="5"/>
      <c r="AU71" s="5"/>
      <c r="AV71" s="5"/>
      <c r="AW71" s="5">
        <v>35000</v>
      </c>
      <c r="AX71" s="5"/>
      <c r="AY71" s="5"/>
      <c r="AZ71" s="5"/>
      <c r="BA71" s="5"/>
      <c r="BB71" s="4" t="s">
        <v>78</v>
      </c>
    </row>
    <row r="72" spans="1:54" ht="66.95" customHeight="1">
      <c r="A72" s="21" t="s">
        <v>79</v>
      </c>
      <c r="B72" s="22" t="s">
        <v>17</v>
      </c>
      <c r="C72" s="22" t="s">
        <v>75</v>
      </c>
      <c r="D72" s="22" t="s">
        <v>80</v>
      </c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3"/>
      <c r="W72" s="23"/>
      <c r="X72" s="23"/>
      <c r="Y72" s="23"/>
      <c r="Z72" s="21" t="s">
        <v>79</v>
      </c>
      <c r="AA72" s="32">
        <f>AA73+AA76+AA79</f>
        <v>77000</v>
      </c>
      <c r="AB72" s="31">
        <f>AB73+AB76+AB79</f>
        <v>59610</v>
      </c>
      <c r="AC72" s="32">
        <f>AB72/AA72*100</f>
        <v>77.415584415584419</v>
      </c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>
        <v>32000</v>
      </c>
      <c r="AS72" s="5"/>
      <c r="AT72" s="5"/>
      <c r="AU72" s="5"/>
      <c r="AV72" s="5"/>
      <c r="AW72" s="5">
        <v>32000</v>
      </c>
      <c r="AX72" s="5"/>
      <c r="AY72" s="5"/>
      <c r="AZ72" s="5"/>
      <c r="BA72" s="5"/>
      <c r="BB72" s="4" t="s">
        <v>79</v>
      </c>
    </row>
    <row r="73" spans="1:54" ht="72" customHeight="1">
      <c r="A73" s="6" t="s">
        <v>81</v>
      </c>
      <c r="B73" s="7" t="s">
        <v>17</v>
      </c>
      <c r="C73" s="7" t="s">
        <v>75</v>
      </c>
      <c r="D73" s="7" t="s">
        <v>80</v>
      </c>
      <c r="E73" s="7" t="s">
        <v>82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8"/>
      <c r="W73" s="8"/>
      <c r="X73" s="8"/>
      <c r="Y73" s="8"/>
      <c r="Z73" s="6" t="s">
        <v>81</v>
      </c>
      <c r="AA73" s="30">
        <v>10000</v>
      </c>
      <c r="AB73" s="33">
        <f>AB74</f>
        <v>3610</v>
      </c>
      <c r="AC73" s="30">
        <f>AC74</f>
        <v>36.1</v>
      </c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>
        <v>10000</v>
      </c>
      <c r="AS73" s="9"/>
      <c r="AT73" s="9"/>
      <c r="AU73" s="9"/>
      <c r="AV73" s="9"/>
      <c r="AW73" s="9">
        <v>10000</v>
      </c>
      <c r="AX73" s="9"/>
      <c r="AY73" s="9"/>
      <c r="AZ73" s="9"/>
      <c r="BA73" s="9"/>
      <c r="BB73" s="6" t="s">
        <v>81</v>
      </c>
    </row>
    <row r="74" spans="1:54" ht="50.1" customHeight="1">
      <c r="A74" s="10" t="s">
        <v>35</v>
      </c>
      <c r="B74" s="11" t="s">
        <v>17</v>
      </c>
      <c r="C74" s="11" t="s">
        <v>75</v>
      </c>
      <c r="D74" s="11" t="s">
        <v>80</v>
      </c>
      <c r="E74" s="11" t="s">
        <v>82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 t="s">
        <v>36</v>
      </c>
      <c r="U74" s="11"/>
      <c r="V74" s="12"/>
      <c r="W74" s="12"/>
      <c r="X74" s="12"/>
      <c r="Y74" s="12"/>
      <c r="Z74" s="10" t="s">
        <v>35</v>
      </c>
      <c r="AA74" s="29">
        <v>10000</v>
      </c>
      <c r="AB74" s="34">
        <f>AB75</f>
        <v>3610</v>
      </c>
      <c r="AC74" s="29">
        <f>AC75</f>
        <v>36.1</v>
      </c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>
        <v>10000</v>
      </c>
      <c r="AS74" s="13"/>
      <c r="AT74" s="13"/>
      <c r="AU74" s="13"/>
      <c r="AV74" s="13"/>
      <c r="AW74" s="13">
        <v>10000</v>
      </c>
      <c r="AX74" s="13"/>
      <c r="AY74" s="13"/>
      <c r="AZ74" s="13"/>
      <c r="BA74" s="13"/>
      <c r="BB74" s="10" t="s">
        <v>35</v>
      </c>
    </row>
    <row r="75" spans="1:54" ht="58.5" customHeight="1">
      <c r="A75" s="10" t="s">
        <v>37</v>
      </c>
      <c r="B75" s="11" t="s">
        <v>17</v>
      </c>
      <c r="C75" s="11" t="s">
        <v>75</v>
      </c>
      <c r="D75" s="11" t="s">
        <v>80</v>
      </c>
      <c r="E75" s="11" t="s">
        <v>82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 t="s">
        <v>38</v>
      </c>
      <c r="U75" s="11"/>
      <c r="V75" s="12"/>
      <c r="W75" s="12"/>
      <c r="X75" s="12"/>
      <c r="Y75" s="12"/>
      <c r="Z75" s="10" t="s">
        <v>37</v>
      </c>
      <c r="AA75" s="29">
        <v>10000</v>
      </c>
      <c r="AB75" s="34">
        <v>3610</v>
      </c>
      <c r="AC75" s="29">
        <f>AB75/AA75*100</f>
        <v>36.1</v>
      </c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>
        <v>10000</v>
      </c>
      <c r="AS75" s="13"/>
      <c r="AT75" s="13"/>
      <c r="AU75" s="13"/>
      <c r="AV75" s="13"/>
      <c r="AW75" s="13">
        <v>10000</v>
      </c>
      <c r="AX75" s="13"/>
      <c r="AY75" s="13"/>
      <c r="AZ75" s="13"/>
      <c r="BA75" s="13"/>
      <c r="BB75" s="10" t="s">
        <v>37</v>
      </c>
    </row>
    <row r="76" spans="1:54" ht="56.25" customHeight="1">
      <c r="A76" s="6" t="s">
        <v>83</v>
      </c>
      <c r="B76" s="7" t="s">
        <v>17</v>
      </c>
      <c r="C76" s="7" t="s">
        <v>75</v>
      </c>
      <c r="D76" s="7" t="s">
        <v>80</v>
      </c>
      <c r="E76" s="7" t="s">
        <v>84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8"/>
      <c r="W76" s="8"/>
      <c r="X76" s="8"/>
      <c r="Y76" s="8"/>
      <c r="Z76" s="6" t="s">
        <v>83</v>
      </c>
      <c r="AA76" s="30">
        <f>AA77</f>
        <v>17000</v>
      </c>
      <c r="AB76" s="33">
        <f>AB77</f>
        <v>6000</v>
      </c>
      <c r="AC76" s="30">
        <v>0</v>
      </c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>
        <v>22000</v>
      </c>
      <c r="AS76" s="9"/>
      <c r="AT76" s="9"/>
      <c r="AU76" s="9"/>
      <c r="AV76" s="9"/>
      <c r="AW76" s="9">
        <v>22000</v>
      </c>
      <c r="AX76" s="9"/>
      <c r="AY76" s="9"/>
      <c r="AZ76" s="9"/>
      <c r="BA76" s="9"/>
      <c r="BB76" s="6" t="s">
        <v>83</v>
      </c>
    </row>
    <row r="77" spans="1:54" ht="50.1" customHeight="1">
      <c r="A77" s="10" t="s">
        <v>35</v>
      </c>
      <c r="B77" s="11" t="s">
        <v>17</v>
      </c>
      <c r="C77" s="11" t="s">
        <v>75</v>
      </c>
      <c r="D77" s="11" t="s">
        <v>80</v>
      </c>
      <c r="E77" s="11" t="s">
        <v>84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 t="s">
        <v>36</v>
      </c>
      <c r="U77" s="11"/>
      <c r="V77" s="12"/>
      <c r="W77" s="12"/>
      <c r="X77" s="12"/>
      <c r="Y77" s="12"/>
      <c r="Z77" s="10" t="s">
        <v>35</v>
      </c>
      <c r="AA77" s="29">
        <f>AA78</f>
        <v>17000</v>
      </c>
      <c r="AB77" s="34">
        <f>AB78</f>
        <v>6000</v>
      </c>
      <c r="AC77" s="29">
        <v>0</v>
      </c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>
        <v>22000</v>
      </c>
      <c r="AS77" s="13"/>
      <c r="AT77" s="13"/>
      <c r="AU77" s="13"/>
      <c r="AV77" s="13"/>
      <c r="AW77" s="13">
        <v>22000</v>
      </c>
      <c r="AX77" s="13"/>
      <c r="AY77" s="13"/>
      <c r="AZ77" s="13"/>
      <c r="BA77" s="13"/>
      <c r="BB77" s="10" t="s">
        <v>35</v>
      </c>
    </row>
    <row r="78" spans="1:54" ht="66.95" customHeight="1">
      <c r="A78" s="10" t="s">
        <v>37</v>
      </c>
      <c r="B78" s="11" t="s">
        <v>17</v>
      </c>
      <c r="C78" s="11" t="s">
        <v>75</v>
      </c>
      <c r="D78" s="11" t="s">
        <v>80</v>
      </c>
      <c r="E78" s="11" t="s">
        <v>84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 t="s">
        <v>38</v>
      </c>
      <c r="U78" s="11"/>
      <c r="V78" s="12"/>
      <c r="W78" s="12"/>
      <c r="X78" s="12"/>
      <c r="Y78" s="12"/>
      <c r="Z78" s="10" t="s">
        <v>37</v>
      </c>
      <c r="AA78" s="29">
        <v>17000</v>
      </c>
      <c r="AB78" s="34">
        <v>6000</v>
      </c>
      <c r="AC78" s="29">
        <v>0</v>
      </c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>
        <v>22000</v>
      </c>
      <c r="AS78" s="13"/>
      <c r="AT78" s="13"/>
      <c r="AU78" s="13"/>
      <c r="AV78" s="13"/>
      <c r="AW78" s="13">
        <v>22000</v>
      </c>
      <c r="AX78" s="13"/>
      <c r="AY78" s="13"/>
      <c r="AZ78" s="13"/>
      <c r="BA78" s="13"/>
      <c r="BB78" s="10" t="s">
        <v>37</v>
      </c>
    </row>
    <row r="79" spans="1:54" ht="48" customHeight="1">
      <c r="A79" s="6" t="s">
        <v>169</v>
      </c>
      <c r="B79" s="7" t="s">
        <v>17</v>
      </c>
      <c r="C79" s="7" t="s">
        <v>75</v>
      </c>
      <c r="D79" s="7" t="s">
        <v>80</v>
      </c>
      <c r="E79" s="7" t="s">
        <v>170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8"/>
      <c r="W79" s="8"/>
      <c r="X79" s="8"/>
      <c r="Y79" s="8"/>
      <c r="Z79" s="6" t="s">
        <v>169</v>
      </c>
      <c r="AA79" s="30">
        <v>50000</v>
      </c>
      <c r="AB79" s="45">
        <f>AB80</f>
        <v>50000</v>
      </c>
      <c r="AC79" s="44">
        <f>AC80</f>
        <v>100</v>
      </c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0"/>
    </row>
    <row r="80" spans="1:54" ht="39.75" customHeight="1">
      <c r="A80" s="10" t="s">
        <v>39</v>
      </c>
      <c r="B80" s="11" t="s">
        <v>17</v>
      </c>
      <c r="C80" s="11" t="s">
        <v>75</v>
      </c>
      <c r="D80" s="11" t="s">
        <v>80</v>
      </c>
      <c r="E80" s="11" t="s">
        <v>170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 t="s">
        <v>40</v>
      </c>
      <c r="U80" s="11"/>
      <c r="V80" s="12"/>
      <c r="W80" s="12"/>
      <c r="X80" s="12"/>
      <c r="Y80" s="12"/>
      <c r="Z80" s="10" t="s">
        <v>39</v>
      </c>
      <c r="AA80" s="29">
        <v>50000</v>
      </c>
      <c r="AB80" s="34">
        <f>AB81</f>
        <v>50000</v>
      </c>
      <c r="AC80" s="29">
        <f>AC81</f>
        <v>100</v>
      </c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0"/>
    </row>
    <row r="81" spans="1:54" ht="37.5" customHeight="1">
      <c r="A81" s="10" t="s">
        <v>41</v>
      </c>
      <c r="B81" s="11" t="s">
        <v>17</v>
      </c>
      <c r="C81" s="11" t="s">
        <v>75</v>
      </c>
      <c r="D81" s="11" t="s">
        <v>80</v>
      </c>
      <c r="E81" s="11" t="s">
        <v>170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 t="s">
        <v>42</v>
      </c>
      <c r="U81" s="11"/>
      <c r="V81" s="12"/>
      <c r="W81" s="12"/>
      <c r="X81" s="12"/>
      <c r="Y81" s="12"/>
      <c r="Z81" s="10" t="s">
        <v>41</v>
      </c>
      <c r="AA81" s="29">
        <v>50000</v>
      </c>
      <c r="AB81" s="34">
        <v>50000</v>
      </c>
      <c r="AC81" s="29">
        <f>AB81/AA81*100</f>
        <v>100</v>
      </c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0"/>
    </row>
    <row r="82" spans="1:54" ht="53.25" customHeight="1">
      <c r="A82" s="21" t="s">
        <v>85</v>
      </c>
      <c r="B82" s="22" t="s">
        <v>17</v>
      </c>
      <c r="C82" s="22" t="s">
        <v>75</v>
      </c>
      <c r="D82" s="22" t="s">
        <v>86</v>
      </c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3"/>
      <c r="W82" s="23"/>
      <c r="X82" s="23"/>
      <c r="Y82" s="23"/>
      <c r="Z82" s="21" t="s">
        <v>85</v>
      </c>
      <c r="AA82" s="32">
        <f>AA83</f>
        <v>3000</v>
      </c>
      <c r="AB82" s="31">
        <f>AB83</f>
        <v>2250</v>
      </c>
      <c r="AC82" s="32">
        <f>AC83</f>
        <v>75</v>
      </c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>
        <v>3000</v>
      </c>
      <c r="AS82" s="5"/>
      <c r="AT82" s="5"/>
      <c r="AU82" s="5"/>
      <c r="AV82" s="5"/>
      <c r="AW82" s="5">
        <v>3000</v>
      </c>
      <c r="AX82" s="5"/>
      <c r="AY82" s="5"/>
      <c r="AZ82" s="5"/>
      <c r="BA82" s="5"/>
      <c r="BB82" s="4" t="s">
        <v>85</v>
      </c>
    </row>
    <row r="83" spans="1:54" ht="126.75" customHeight="1">
      <c r="A83" s="14" t="s">
        <v>87</v>
      </c>
      <c r="B83" s="7" t="s">
        <v>17</v>
      </c>
      <c r="C83" s="7" t="s">
        <v>75</v>
      </c>
      <c r="D83" s="7" t="s">
        <v>86</v>
      </c>
      <c r="E83" s="7" t="s">
        <v>88</v>
      </c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8"/>
      <c r="W83" s="8"/>
      <c r="X83" s="8"/>
      <c r="Y83" s="8"/>
      <c r="Z83" s="14" t="s">
        <v>87</v>
      </c>
      <c r="AA83" s="30">
        <v>3000</v>
      </c>
      <c r="AB83" s="33">
        <f>AB84</f>
        <v>2250</v>
      </c>
      <c r="AC83" s="30">
        <f>AC84</f>
        <v>75</v>
      </c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>
        <v>3000</v>
      </c>
      <c r="AS83" s="9"/>
      <c r="AT83" s="9"/>
      <c r="AU83" s="9"/>
      <c r="AV83" s="9"/>
      <c r="AW83" s="9">
        <v>3000</v>
      </c>
      <c r="AX83" s="9"/>
      <c r="AY83" s="9"/>
      <c r="AZ83" s="9"/>
      <c r="BA83" s="9"/>
      <c r="BB83" s="14" t="s">
        <v>87</v>
      </c>
    </row>
    <row r="84" spans="1:54" ht="50.1" customHeight="1">
      <c r="A84" s="10" t="s">
        <v>35</v>
      </c>
      <c r="B84" s="11" t="s">
        <v>17</v>
      </c>
      <c r="C84" s="11" t="s">
        <v>75</v>
      </c>
      <c r="D84" s="11" t="s">
        <v>86</v>
      </c>
      <c r="E84" s="11" t="s">
        <v>88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 t="s">
        <v>36</v>
      </c>
      <c r="U84" s="11"/>
      <c r="V84" s="12"/>
      <c r="W84" s="12"/>
      <c r="X84" s="12"/>
      <c r="Y84" s="12"/>
      <c r="Z84" s="10" t="s">
        <v>35</v>
      </c>
      <c r="AA84" s="29">
        <v>3000</v>
      </c>
      <c r="AB84" s="34">
        <f>AB85</f>
        <v>2250</v>
      </c>
      <c r="AC84" s="29">
        <f>AB84/AA84*100</f>
        <v>75</v>
      </c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>
        <v>3000</v>
      </c>
      <c r="AS84" s="13"/>
      <c r="AT84" s="13"/>
      <c r="AU84" s="13"/>
      <c r="AV84" s="13"/>
      <c r="AW84" s="13">
        <v>3000</v>
      </c>
      <c r="AX84" s="13"/>
      <c r="AY84" s="13"/>
      <c r="AZ84" s="13"/>
      <c r="BA84" s="13"/>
      <c r="BB84" s="10" t="s">
        <v>35</v>
      </c>
    </row>
    <row r="85" spans="1:54" ht="66.95" customHeight="1">
      <c r="A85" s="10" t="s">
        <v>37</v>
      </c>
      <c r="B85" s="11" t="s">
        <v>17</v>
      </c>
      <c r="C85" s="11" t="s">
        <v>75</v>
      </c>
      <c r="D85" s="11" t="s">
        <v>86</v>
      </c>
      <c r="E85" s="11" t="s">
        <v>88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 t="s">
        <v>38</v>
      </c>
      <c r="U85" s="11"/>
      <c r="V85" s="12"/>
      <c r="W85" s="12"/>
      <c r="X85" s="12"/>
      <c r="Y85" s="12"/>
      <c r="Z85" s="10" t="s">
        <v>37</v>
      </c>
      <c r="AA85" s="29">
        <v>3000</v>
      </c>
      <c r="AB85" s="34">
        <v>2250</v>
      </c>
      <c r="AC85" s="29">
        <f>AB85/AA85*100</f>
        <v>75</v>
      </c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>
        <v>3000</v>
      </c>
      <c r="AS85" s="13"/>
      <c r="AT85" s="13"/>
      <c r="AU85" s="13"/>
      <c r="AV85" s="13"/>
      <c r="AW85" s="13">
        <v>3000</v>
      </c>
      <c r="AX85" s="13"/>
      <c r="AY85" s="13"/>
      <c r="AZ85" s="13"/>
      <c r="BA85" s="13"/>
      <c r="BB85" s="10" t="s">
        <v>37</v>
      </c>
    </row>
    <row r="86" spans="1:54" ht="16.7" customHeight="1">
      <c r="A86" s="21" t="s">
        <v>89</v>
      </c>
      <c r="B86" s="22" t="s">
        <v>17</v>
      </c>
      <c r="C86" s="22" t="s">
        <v>30</v>
      </c>
      <c r="D86" s="22" t="s">
        <v>20</v>
      </c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3"/>
      <c r="W86" s="23"/>
      <c r="X86" s="23"/>
      <c r="Y86" s="23"/>
      <c r="Z86" s="21" t="s">
        <v>89</v>
      </c>
      <c r="AA86" s="32">
        <f>AA87+AA106</f>
        <v>3949478.35</v>
      </c>
      <c r="AB86" s="31">
        <f>AB87+AB106</f>
        <v>2539925.35</v>
      </c>
      <c r="AC86" s="32">
        <f>AB86/AA86*100</f>
        <v>64.310400638099466</v>
      </c>
      <c r="AD86" s="5"/>
      <c r="AE86" s="5">
        <v>1186400</v>
      </c>
      <c r="AF86" s="5">
        <v>118500</v>
      </c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>
        <v>949140</v>
      </c>
      <c r="AS86" s="5"/>
      <c r="AT86" s="5">
        <v>157600</v>
      </c>
      <c r="AU86" s="5">
        <v>123640</v>
      </c>
      <c r="AV86" s="5"/>
      <c r="AW86" s="5">
        <v>975580</v>
      </c>
      <c r="AX86" s="5"/>
      <c r="AY86" s="5">
        <v>157600</v>
      </c>
      <c r="AZ86" s="5">
        <v>128590</v>
      </c>
      <c r="BA86" s="5"/>
      <c r="BB86" s="4" t="s">
        <v>89</v>
      </c>
    </row>
    <row r="87" spans="1:54" ht="33.4" customHeight="1">
      <c r="A87" s="21" t="s">
        <v>90</v>
      </c>
      <c r="B87" s="22" t="s">
        <v>17</v>
      </c>
      <c r="C87" s="22" t="s">
        <v>30</v>
      </c>
      <c r="D87" s="22" t="s">
        <v>80</v>
      </c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3"/>
      <c r="W87" s="23"/>
      <c r="X87" s="23"/>
      <c r="Y87" s="23"/>
      <c r="Z87" s="21" t="s">
        <v>90</v>
      </c>
      <c r="AA87" s="32">
        <f>AA88+AA91+AA94+AA97+AA100+AA103</f>
        <v>3547478.35</v>
      </c>
      <c r="AB87" s="31">
        <f>AB88+AB91+AB94+AB97+AB100+AB103</f>
        <v>2377925.35</v>
      </c>
      <c r="AC87" s="32">
        <f>AB87/AA87*100</f>
        <v>67.031426703421602</v>
      </c>
      <c r="AD87" s="5"/>
      <c r="AE87" s="5">
        <v>1186400</v>
      </c>
      <c r="AF87" s="5">
        <v>118500</v>
      </c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>
        <v>949140</v>
      </c>
      <c r="AS87" s="5"/>
      <c r="AT87" s="5">
        <v>157600</v>
      </c>
      <c r="AU87" s="5">
        <v>123640</v>
      </c>
      <c r="AV87" s="5"/>
      <c r="AW87" s="5">
        <v>975580</v>
      </c>
      <c r="AX87" s="5"/>
      <c r="AY87" s="5">
        <v>157600</v>
      </c>
      <c r="AZ87" s="5">
        <v>128590</v>
      </c>
      <c r="BA87" s="5"/>
      <c r="BB87" s="4" t="s">
        <v>90</v>
      </c>
    </row>
    <row r="88" spans="1:54" ht="56.25" customHeight="1">
      <c r="A88" s="6" t="s">
        <v>91</v>
      </c>
      <c r="B88" s="7" t="s">
        <v>17</v>
      </c>
      <c r="C88" s="7" t="s">
        <v>30</v>
      </c>
      <c r="D88" s="7" t="s">
        <v>80</v>
      </c>
      <c r="E88" s="7" t="s">
        <v>92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8"/>
      <c r="W88" s="8"/>
      <c r="X88" s="8"/>
      <c r="Y88" s="8"/>
      <c r="Z88" s="6" t="s">
        <v>91</v>
      </c>
      <c r="AA88" s="30">
        <f t="shared" ref="AA88:AC89" si="5">AA89</f>
        <v>18000</v>
      </c>
      <c r="AB88" s="33">
        <f t="shared" si="5"/>
        <v>18000</v>
      </c>
      <c r="AC88" s="30">
        <f t="shared" si="5"/>
        <v>100</v>
      </c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>
        <v>100000</v>
      </c>
      <c r="AS88" s="9"/>
      <c r="AT88" s="9"/>
      <c r="AU88" s="9"/>
      <c r="AV88" s="9"/>
      <c r="AW88" s="9">
        <v>100000</v>
      </c>
      <c r="AX88" s="9"/>
      <c r="AY88" s="9"/>
      <c r="AZ88" s="9"/>
      <c r="BA88" s="9"/>
      <c r="BB88" s="6" t="s">
        <v>91</v>
      </c>
    </row>
    <row r="89" spans="1:54" ht="50.1" customHeight="1">
      <c r="A89" s="10" t="s">
        <v>35</v>
      </c>
      <c r="B89" s="11" t="s">
        <v>17</v>
      </c>
      <c r="C89" s="11" t="s">
        <v>30</v>
      </c>
      <c r="D89" s="11" t="s">
        <v>80</v>
      </c>
      <c r="E89" s="11" t="s">
        <v>92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 t="s">
        <v>36</v>
      </c>
      <c r="U89" s="11"/>
      <c r="V89" s="12"/>
      <c r="W89" s="12"/>
      <c r="X89" s="12"/>
      <c r="Y89" s="12"/>
      <c r="Z89" s="10" t="s">
        <v>35</v>
      </c>
      <c r="AA89" s="29">
        <f t="shared" si="5"/>
        <v>18000</v>
      </c>
      <c r="AB89" s="34">
        <f t="shared" si="5"/>
        <v>18000</v>
      </c>
      <c r="AC89" s="29">
        <f t="shared" si="5"/>
        <v>100</v>
      </c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>
        <v>100000</v>
      </c>
      <c r="AS89" s="13"/>
      <c r="AT89" s="13"/>
      <c r="AU89" s="13"/>
      <c r="AV89" s="13"/>
      <c r="AW89" s="13">
        <v>100000</v>
      </c>
      <c r="AX89" s="13"/>
      <c r="AY89" s="13"/>
      <c r="AZ89" s="13"/>
      <c r="BA89" s="13"/>
      <c r="BB89" s="10" t="s">
        <v>35</v>
      </c>
    </row>
    <row r="90" spans="1:54" ht="66.95" customHeight="1">
      <c r="A90" s="10" t="s">
        <v>37</v>
      </c>
      <c r="B90" s="11" t="s">
        <v>17</v>
      </c>
      <c r="C90" s="11" t="s">
        <v>30</v>
      </c>
      <c r="D90" s="11" t="s">
        <v>80</v>
      </c>
      <c r="E90" s="11" t="s">
        <v>92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 t="s">
        <v>38</v>
      </c>
      <c r="U90" s="11"/>
      <c r="V90" s="12"/>
      <c r="W90" s="12"/>
      <c r="X90" s="12"/>
      <c r="Y90" s="12"/>
      <c r="Z90" s="10" t="s">
        <v>37</v>
      </c>
      <c r="AA90" s="29">
        <v>18000</v>
      </c>
      <c r="AB90" s="34">
        <v>18000</v>
      </c>
      <c r="AC90" s="29">
        <f>AB90/AA90*100</f>
        <v>100</v>
      </c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>
        <v>100000</v>
      </c>
      <c r="AS90" s="13"/>
      <c r="AT90" s="13"/>
      <c r="AU90" s="13"/>
      <c r="AV90" s="13"/>
      <c r="AW90" s="13">
        <v>100000</v>
      </c>
      <c r="AX90" s="13"/>
      <c r="AY90" s="13"/>
      <c r="AZ90" s="13"/>
      <c r="BA90" s="13"/>
      <c r="BB90" s="10" t="s">
        <v>37</v>
      </c>
    </row>
    <row r="91" spans="1:54" ht="60.75" customHeight="1">
      <c r="A91" s="6" t="s">
        <v>93</v>
      </c>
      <c r="B91" s="7" t="s">
        <v>17</v>
      </c>
      <c r="C91" s="7" t="s">
        <v>30</v>
      </c>
      <c r="D91" s="7" t="s">
        <v>80</v>
      </c>
      <c r="E91" s="7" t="s">
        <v>94</v>
      </c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8"/>
      <c r="W91" s="8"/>
      <c r="X91" s="8"/>
      <c r="Y91" s="8"/>
      <c r="Z91" s="6" t="s">
        <v>93</v>
      </c>
      <c r="AA91" s="30">
        <f>AA92</f>
        <v>1010677.35</v>
      </c>
      <c r="AB91" s="33">
        <f>AB92</f>
        <v>816314</v>
      </c>
      <c r="AC91" s="30">
        <f>AB91/AA91*100</f>
        <v>80.76900110604042</v>
      </c>
      <c r="AD91" s="9"/>
      <c r="AE91" s="9"/>
      <c r="AF91" s="9">
        <v>118500</v>
      </c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>
        <v>391540</v>
      </c>
      <c r="AS91" s="9"/>
      <c r="AT91" s="9"/>
      <c r="AU91" s="9">
        <v>123640</v>
      </c>
      <c r="AV91" s="9"/>
      <c r="AW91" s="9">
        <v>417890</v>
      </c>
      <c r="AX91" s="9"/>
      <c r="AY91" s="9"/>
      <c r="AZ91" s="9">
        <v>128590</v>
      </c>
      <c r="BA91" s="9"/>
      <c r="BB91" s="6" t="s">
        <v>93</v>
      </c>
    </row>
    <row r="92" spans="1:54" ht="50.1" customHeight="1">
      <c r="A92" s="10" t="s">
        <v>35</v>
      </c>
      <c r="B92" s="11" t="s">
        <v>17</v>
      </c>
      <c r="C92" s="11" t="s">
        <v>30</v>
      </c>
      <c r="D92" s="11" t="s">
        <v>80</v>
      </c>
      <c r="E92" s="11" t="s">
        <v>94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 t="s">
        <v>36</v>
      </c>
      <c r="U92" s="11"/>
      <c r="V92" s="12"/>
      <c r="W92" s="12"/>
      <c r="X92" s="12"/>
      <c r="Y92" s="12"/>
      <c r="Z92" s="10" t="s">
        <v>35</v>
      </c>
      <c r="AA92" s="29">
        <f>AA93</f>
        <v>1010677.35</v>
      </c>
      <c r="AB92" s="34">
        <f>AB93</f>
        <v>816314</v>
      </c>
      <c r="AC92" s="29">
        <f>AB92/AA92*100</f>
        <v>80.76900110604042</v>
      </c>
      <c r="AD92" s="13"/>
      <c r="AE92" s="13"/>
      <c r="AF92" s="13">
        <v>118500</v>
      </c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>
        <v>391540</v>
      </c>
      <c r="AS92" s="13"/>
      <c r="AT92" s="13"/>
      <c r="AU92" s="13">
        <v>123640</v>
      </c>
      <c r="AV92" s="13"/>
      <c r="AW92" s="13">
        <v>417890</v>
      </c>
      <c r="AX92" s="13"/>
      <c r="AY92" s="13"/>
      <c r="AZ92" s="13">
        <v>128590</v>
      </c>
      <c r="BA92" s="13"/>
      <c r="BB92" s="10" t="s">
        <v>35</v>
      </c>
    </row>
    <row r="93" spans="1:54" ht="54.75" customHeight="1">
      <c r="A93" s="10" t="s">
        <v>37</v>
      </c>
      <c r="B93" s="11" t="s">
        <v>17</v>
      </c>
      <c r="C93" s="11" t="s">
        <v>30</v>
      </c>
      <c r="D93" s="11" t="s">
        <v>80</v>
      </c>
      <c r="E93" s="11" t="s">
        <v>94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 t="s">
        <v>38</v>
      </c>
      <c r="U93" s="11"/>
      <c r="V93" s="12"/>
      <c r="W93" s="12"/>
      <c r="X93" s="12"/>
      <c r="Y93" s="12"/>
      <c r="Z93" s="10" t="s">
        <v>37</v>
      </c>
      <c r="AA93" s="29">
        <v>1010677.35</v>
      </c>
      <c r="AB93" s="34">
        <v>816314</v>
      </c>
      <c r="AC93" s="29">
        <f>AB93/AA93*100</f>
        <v>80.76900110604042</v>
      </c>
      <c r="AD93" s="13"/>
      <c r="AE93" s="13"/>
      <c r="AF93" s="13">
        <v>118500</v>
      </c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>
        <v>391540</v>
      </c>
      <c r="AS93" s="13"/>
      <c r="AT93" s="13"/>
      <c r="AU93" s="13">
        <v>123640</v>
      </c>
      <c r="AV93" s="13"/>
      <c r="AW93" s="13">
        <v>417890</v>
      </c>
      <c r="AX93" s="13"/>
      <c r="AY93" s="13"/>
      <c r="AZ93" s="13">
        <v>128590</v>
      </c>
      <c r="BA93" s="13"/>
      <c r="BB93" s="10" t="s">
        <v>37</v>
      </c>
    </row>
    <row r="94" spans="1:54" ht="66.95" customHeight="1">
      <c r="A94" s="6" t="s">
        <v>95</v>
      </c>
      <c r="B94" s="7" t="s">
        <v>17</v>
      </c>
      <c r="C94" s="7" t="s">
        <v>30</v>
      </c>
      <c r="D94" s="7" t="s">
        <v>80</v>
      </c>
      <c r="E94" s="7" t="s">
        <v>96</v>
      </c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8"/>
      <c r="W94" s="8"/>
      <c r="X94" s="8"/>
      <c r="Y94" s="8"/>
      <c r="Z94" s="6" t="s">
        <v>95</v>
      </c>
      <c r="AA94" s="30">
        <v>357600</v>
      </c>
      <c r="AB94" s="33">
        <f>AB95</f>
        <v>199211.41</v>
      </c>
      <c r="AC94" s="30">
        <f>AC95</f>
        <v>55.707888702460849</v>
      </c>
      <c r="AD94" s="9"/>
      <c r="AE94" s="9">
        <v>157600</v>
      </c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>
        <v>457600</v>
      </c>
      <c r="AS94" s="9"/>
      <c r="AT94" s="9">
        <v>157600</v>
      </c>
      <c r="AU94" s="9"/>
      <c r="AV94" s="9"/>
      <c r="AW94" s="9">
        <v>457690</v>
      </c>
      <c r="AX94" s="9"/>
      <c r="AY94" s="9">
        <v>157600</v>
      </c>
      <c r="AZ94" s="9"/>
      <c r="BA94" s="9"/>
      <c r="BB94" s="6" t="s">
        <v>95</v>
      </c>
    </row>
    <row r="95" spans="1:54" ht="50.1" customHeight="1">
      <c r="A95" s="10" t="s">
        <v>35</v>
      </c>
      <c r="B95" s="11" t="s">
        <v>17</v>
      </c>
      <c r="C95" s="11" t="s">
        <v>30</v>
      </c>
      <c r="D95" s="11" t="s">
        <v>80</v>
      </c>
      <c r="E95" s="11" t="s">
        <v>96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 t="s">
        <v>36</v>
      </c>
      <c r="U95" s="11"/>
      <c r="V95" s="12"/>
      <c r="W95" s="12"/>
      <c r="X95" s="12"/>
      <c r="Y95" s="12"/>
      <c r="Z95" s="10" t="s">
        <v>35</v>
      </c>
      <c r="AA95" s="29">
        <v>357600</v>
      </c>
      <c r="AB95" s="34">
        <f>AB96</f>
        <v>199211.41</v>
      </c>
      <c r="AC95" s="29">
        <f>AC96</f>
        <v>55.707888702460849</v>
      </c>
      <c r="AD95" s="13"/>
      <c r="AE95" s="13">
        <v>157600</v>
      </c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>
        <v>457600</v>
      </c>
      <c r="AS95" s="13"/>
      <c r="AT95" s="13">
        <v>157600</v>
      </c>
      <c r="AU95" s="13"/>
      <c r="AV95" s="13"/>
      <c r="AW95" s="13">
        <v>457690</v>
      </c>
      <c r="AX95" s="13"/>
      <c r="AY95" s="13">
        <v>157600</v>
      </c>
      <c r="AZ95" s="13"/>
      <c r="BA95" s="13"/>
      <c r="BB95" s="10" t="s">
        <v>35</v>
      </c>
    </row>
    <row r="96" spans="1:54" ht="57" customHeight="1">
      <c r="A96" s="10" t="s">
        <v>37</v>
      </c>
      <c r="B96" s="11" t="s">
        <v>17</v>
      </c>
      <c r="C96" s="11" t="s">
        <v>30</v>
      </c>
      <c r="D96" s="11" t="s">
        <v>80</v>
      </c>
      <c r="E96" s="11" t="s">
        <v>96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 t="s">
        <v>38</v>
      </c>
      <c r="U96" s="11"/>
      <c r="V96" s="12"/>
      <c r="W96" s="12"/>
      <c r="X96" s="12"/>
      <c r="Y96" s="12"/>
      <c r="Z96" s="10" t="s">
        <v>37</v>
      </c>
      <c r="AA96" s="29">
        <v>357600</v>
      </c>
      <c r="AB96" s="34">
        <v>199211.41</v>
      </c>
      <c r="AC96" s="29">
        <f>AB96/AA96*100</f>
        <v>55.707888702460849</v>
      </c>
      <c r="AD96" s="13"/>
      <c r="AE96" s="13">
        <v>157600</v>
      </c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>
        <v>457600</v>
      </c>
      <c r="AS96" s="13"/>
      <c r="AT96" s="13">
        <v>157600</v>
      </c>
      <c r="AU96" s="13"/>
      <c r="AV96" s="13"/>
      <c r="AW96" s="13">
        <v>457690</v>
      </c>
      <c r="AX96" s="13"/>
      <c r="AY96" s="13">
        <v>157600</v>
      </c>
      <c r="AZ96" s="13"/>
      <c r="BA96" s="13"/>
      <c r="BB96" s="10" t="s">
        <v>37</v>
      </c>
    </row>
    <row r="97" spans="1:54" ht="121.5" customHeight="1">
      <c r="A97" s="6" t="s">
        <v>97</v>
      </c>
      <c r="B97" s="7" t="s">
        <v>17</v>
      </c>
      <c r="C97" s="7" t="s">
        <v>30</v>
      </c>
      <c r="D97" s="7" t="s">
        <v>80</v>
      </c>
      <c r="E97" s="7" t="s">
        <v>98</v>
      </c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8"/>
      <c r="W97" s="8"/>
      <c r="X97" s="8"/>
      <c r="Y97" s="8"/>
      <c r="Z97" s="6" t="s">
        <v>97</v>
      </c>
      <c r="AA97" s="30">
        <v>1340491</v>
      </c>
      <c r="AB97" s="33">
        <f>AB98</f>
        <v>1340491</v>
      </c>
      <c r="AC97" s="30">
        <f>AC98</f>
        <v>100</v>
      </c>
      <c r="AD97" s="9"/>
      <c r="AE97" s="9">
        <v>1028800</v>
      </c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6" t="s">
        <v>97</v>
      </c>
    </row>
    <row r="98" spans="1:54" ht="50.1" customHeight="1">
      <c r="A98" s="10" t="s">
        <v>35</v>
      </c>
      <c r="B98" s="11" t="s">
        <v>17</v>
      </c>
      <c r="C98" s="11" t="s">
        <v>30</v>
      </c>
      <c r="D98" s="11" t="s">
        <v>80</v>
      </c>
      <c r="E98" s="11" t="s">
        <v>98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 t="s">
        <v>36</v>
      </c>
      <c r="U98" s="11"/>
      <c r="V98" s="12"/>
      <c r="W98" s="12"/>
      <c r="X98" s="12"/>
      <c r="Y98" s="12"/>
      <c r="Z98" s="10" t="s">
        <v>35</v>
      </c>
      <c r="AA98" s="29">
        <v>1340491</v>
      </c>
      <c r="AB98" s="34">
        <f>AB99</f>
        <v>1340491</v>
      </c>
      <c r="AC98" s="29">
        <f>AC99</f>
        <v>100</v>
      </c>
      <c r="AD98" s="13"/>
      <c r="AE98" s="13">
        <v>1028800</v>
      </c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0" t="s">
        <v>35</v>
      </c>
    </row>
    <row r="99" spans="1:54" ht="50.1" customHeight="1">
      <c r="A99" s="10" t="s">
        <v>37</v>
      </c>
      <c r="B99" s="11" t="s">
        <v>17</v>
      </c>
      <c r="C99" s="11" t="s">
        <v>30</v>
      </c>
      <c r="D99" s="11" t="s">
        <v>80</v>
      </c>
      <c r="E99" s="11" t="s">
        <v>98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 t="s">
        <v>38</v>
      </c>
      <c r="U99" s="11"/>
      <c r="V99" s="12"/>
      <c r="W99" s="12"/>
      <c r="X99" s="12"/>
      <c r="Y99" s="12"/>
      <c r="Z99" s="10" t="s">
        <v>37</v>
      </c>
      <c r="AA99" s="29">
        <v>1340491</v>
      </c>
      <c r="AB99" s="34">
        <v>1340491</v>
      </c>
      <c r="AC99" s="29">
        <f>AB99/AA99*100</f>
        <v>100</v>
      </c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0"/>
    </row>
    <row r="100" spans="1:54" ht="127.5" customHeight="1">
      <c r="A100" s="43" t="s">
        <v>160</v>
      </c>
      <c r="B100" s="36" t="s">
        <v>17</v>
      </c>
      <c r="C100" s="36" t="s">
        <v>30</v>
      </c>
      <c r="D100" s="36" t="s">
        <v>80</v>
      </c>
      <c r="E100" s="36" t="s">
        <v>161</v>
      </c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7"/>
      <c r="W100" s="37"/>
      <c r="X100" s="37"/>
      <c r="Y100" s="37"/>
      <c r="Z100" s="43" t="s">
        <v>160</v>
      </c>
      <c r="AA100" s="41">
        <f>AA101</f>
        <v>816800</v>
      </c>
      <c r="AB100" s="34">
        <v>0</v>
      </c>
      <c r="AC100" s="29">
        <f>AC101</f>
        <v>0</v>
      </c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0"/>
    </row>
    <row r="101" spans="1:54" ht="50.1" customHeight="1">
      <c r="A101" s="38" t="s">
        <v>35</v>
      </c>
      <c r="B101" s="39" t="s">
        <v>17</v>
      </c>
      <c r="C101" s="39" t="s">
        <v>30</v>
      </c>
      <c r="D101" s="39" t="s">
        <v>80</v>
      </c>
      <c r="E101" s="39" t="s">
        <v>161</v>
      </c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 t="s">
        <v>36</v>
      </c>
      <c r="U101" s="39"/>
      <c r="V101" s="40"/>
      <c r="W101" s="40"/>
      <c r="X101" s="40"/>
      <c r="Y101" s="40"/>
      <c r="Z101" s="38" t="s">
        <v>35</v>
      </c>
      <c r="AA101" s="42">
        <f>AA102</f>
        <v>816800</v>
      </c>
      <c r="AB101" s="34">
        <v>0</v>
      </c>
      <c r="AC101" s="29">
        <f>AC102</f>
        <v>0</v>
      </c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0"/>
    </row>
    <row r="102" spans="1:54" ht="50.1" customHeight="1">
      <c r="A102" s="38" t="s">
        <v>37</v>
      </c>
      <c r="B102" s="39" t="s">
        <v>17</v>
      </c>
      <c r="C102" s="39" t="s">
        <v>30</v>
      </c>
      <c r="D102" s="39" t="s">
        <v>80</v>
      </c>
      <c r="E102" s="39" t="s">
        <v>161</v>
      </c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 t="s">
        <v>38</v>
      </c>
      <c r="U102" s="39"/>
      <c r="V102" s="40"/>
      <c r="W102" s="40"/>
      <c r="X102" s="40"/>
      <c r="Y102" s="40"/>
      <c r="Z102" s="38" t="s">
        <v>37</v>
      </c>
      <c r="AA102" s="42">
        <v>816800</v>
      </c>
      <c r="AB102" s="34">
        <v>0</v>
      </c>
      <c r="AC102" s="29">
        <f>AB102/AA102*100</f>
        <v>0</v>
      </c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0"/>
    </row>
    <row r="103" spans="1:54" ht="45" customHeight="1">
      <c r="A103" s="35" t="s">
        <v>158</v>
      </c>
      <c r="B103" s="36" t="s">
        <v>17</v>
      </c>
      <c r="C103" s="36" t="s">
        <v>30</v>
      </c>
      <c r="D103" s="36" t="s">
        <v>80</v>
      </c>
      <c r="E103" s="36" t="s">
        <v>159</v>
      </c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7"/>
      <c r="W103" s="37"/>
      <c r="X103" s="37"/>
      <c r="Y103" s="37"/>
      <c r="Z103" s="35" t="s">
        <v>158</v>
      </c>
      <c r="AA103" s="41">
        <v>3910</v>
      </c>
      <c r="AB103" s="34">
        <f>AB104</f>
        <v>3908.94</v>
      </c>
      <c r="AC103" s="29">
        <f>AC104</f>
        <v>99.972890025575438</v>
      </c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0"/>
    </row>
    <row r="104" spans="1:54" ht="33.75" customHeight="1">
      <c r="A104" s="38" t="s">
        <v>39</v>
      </c>
      <c r="B104" s="39" t="s">
        <v>17</v>
      </c>
      <c r="C104" s="39" t="s">
        <v>30</v>
      </c>
      <c r="D104" s="39" t="s">
        <v>80</v>
      </c>
      <c r="E104" s="39" t="s">
        <v>159</v>
      </c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 t="s">
        <v>40</v>
      </c>
      <c r="U104" s="39"/>
      <c r="V104" s="40"/>
      <c r="W104" s="40"/>
      <c r="X104" s="40"/>
      <c r="Y104" s="40"/>
      <c r="Z104" s="38" t="s">
        <v>39</v>
      </c>
      <c r="AA104" s="42">
        <v>3910</v>
      </c>
      <c r="AB104" s="34">
        <f>AB105</f>
        <v>3908.94</v>
      </c>
      <c r="AC104" s="29">
        <f>AC105</f>
        <v>99.972890025575438</v>
      </c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0"/>
    </row>
    <row r="105" spans="1:54" ht="37.5" customHeight="1">
      <c r="A105" s="38" t="s">
        <v>41</v>
      </c>
      <c r="B105" s="39" t="s">
        <v>17</v>
      </c>
      <c r="C105" s="39" t="s">
        <v>30</v>
      </c>
      <c r="D105" s="39" t="s">
        <v>80</v>
      </c>
      <c r="E105" s="39" t="s">
        <v>159</v>
      </c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 t="s">
        <v>42</v>
      </c>
      <c r="U105" s="39"/>
      <c r="V105" s="40"/>
      <c r="W105" s="40"/>
      <c r="X105" s="40"/>
      <c r="Y105" s="40"/>
      <c r="Z105" s="38" t="s">
        <v>41</v>
      </c>
      <c r="AA105" s="42">
        <v>3910</v>
      </c>
      <c r="AB105" s="34">
        <v>3908.94</v>
      </c>
      <c r="AC105" s="29">
        <f>AB105/AA105*100</f>
        <v>99.972890025575438</v>
      </c>
      <c r="AD105" s="13"/>
      <c r="AE105" s="13">
        <v>1028800</v>
      </c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0" t="s">
        <v>37</v>
      </c>
    </row>
    <row r="106" spans="1:54" ht="33.4" customHeight="1">
      <c r="A106" s="21" t="s">
        <v>99</v>
      </c>
      <c r="B106" s="22" t="s">
        <v>17</v>
      </c>
      <c r="C106" s="22" t="s">
        <v>30</v>
      </c>
      <c r="D106" s="22" t="s">
        <v>100</v>
      </c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3"/>
      <c r="W106" s="23"/>
      <c r="X106" s="23"/>
      <c r="Y106" s="23"/>
      <c r="Z106" s="21" t="s">
        <v>99</v>
      </c>
      <c r="AA106" s="32">
        <f>AA107+AA110</f>
        <v>402000</v>
      </c>
      <c r="AB106" s="31">
        <f>AB107+AB110</f>
        <v>162000</v>
      </c>
      <c r="AC106" s="32">
        <f>AB106/AA106*100</f>
        <v>40.298507462686565</v>
      </c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4" t="s">
        <v>99</v>
      </c>
    </row>
    <row r="107" spans="1:54" ht="33.4" customHeight="1">
      <c r="A107" s="6" t="s">
        <v>101</v>
      </c>
      <c r="B107" s="7" t="s">
        <v>17</v>
      </c>
      <c r="C107" s="7" t="s">
        <v>30</v>
      </c>
      <c r="D107" s="7" t="s">
        <v>100</v>
      </c>
      <c r="E107" s="7" t="s">
        <v>102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8"/>
      <c r="W107" s="8"/>
      <c r="X107" s="8"/>
      <c r="Y107" s="8"/>
      <c r="Z107" s="6" t="s">
        <v>101</v>
      </c>
      <c r="AA107" s="30">
        <f>AA108</f>
        <v>94500</v>
      </c>
      <c r="AB107" s="33">
        <f t="shared" ref="AB107:AC108" si="6">AB108</f>
        <v>94500</v>
      </c>
      <c r="AC107" s="30">
        <f t="shared" si="6"/>
        <v>100</v>
      </c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6" t="s">
        <v>101</v>
      </c>
    </row>
    <row r="108" spans="1:54" ht="50.1" customHeight="1">
      <c r="A108" s="10" t="s">
        <v>35</v>
      </c>
      <c r="B108" s="11" t="s">
        <v>17</v>
      </c>
      <c r="C108" s="11" t="s">
        <v>30</v>
      </c>
      <c r="D108" s="11" t="s">
        <v>100</v>
      </c>
      <c r="E108" s="11" t="s">
        <v>102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 t="s">
        <v>36</v>
      </c>
      <c r="U108" s="11"/>
      <c r="V108" s="12"/>
      <c r="W108" s="12"/>
      <c r="X108" s="12"/>
      <c r="Y108" s="12"/>
      <c r="Z108" s="10" t="s">
        <v>35</v>
      </c>
      <c r="AA108" s="29">
        <f>AA109</f>
        <v>94500</v>
      </c>
      <c r="AB108" s="34">
        <f t="shared" si="6"/>
        <v>94500</v>
      </c>
      <c r="AC108" s="29">
        <f t="shared" si="6"/>
        <v>100</v>
      </c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0" t="s">
        <v>35</v>
      </c>
    </row>
    <row r="109" spans="1:54" ht="66.95" customHeight="1">
      <c r="A109" s="10" t="s">
        <v>37</v>
      </c>
      <c r="B109" s="11" t="s">
        <v>17</v>
      </c>
      <c r="C109" s="11" t="s">
        <v>30</v>
      </c>
      <c r="D109" s="11" t="s">
        <v>100</v>
      </c>
      <c r="E109" s="11" t="s">
        <v>102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 t="s">
        <v>38</v>
      </c>
      <c r="U109" s="11"/>
      <c r="V109" s="12"/>
      <c r="W109" s="12"/>
      <c r="X109" s="12"/>
      <c r="Y109" s="12"/>
      <c r="Z109" s="10" t="s">
        <v>37</v>
      </c>
      <c r="AA109" s="29">
        <v>94500</v>
      </c>
      <c r="AB109" s="34">
        <v>94500</v>
      </c>
      <c r="AC109" s="29">
        <f>AB109/AA109*100</f>
        <v>100</v>
      </c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0" t="s">
        <v>37</v>
      </c>
    </row>
    <row r="110" spans="1:54" ht="100.35" customHeight="1">
      <c r="A110" s="6" t="s">
        <v>103</v>
      </c>
      <c r="B110" s="7" t="s">
        <v>17</v>
      </c>
      <c r="C110" s="7" t="s">
        <v>30</v>
      </c>
      <c r="D110" s="7" t="s">
        <v>100</v>
      </c>
      <c r="E110" s="7" t="s">
        <v>104</v>
      </c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8"/>
      <c r="W110" s="8"/>
      <c r="X110" s="8"/>
      <c r="Y110" s="8"/>
      <c r="Z110" s="6" t="s">
        <v>103</v>
      </c>
      <c r="AA110" s="30">
        <f>AA111</f>
        <v>307500</v>
      </c>
      <c r="AB110" s="33">
        <f>AB111</f>
        <v>67500</v>
      </c>
      <c r="AC110" s="30">
        <f t="shared" ref="AC110:AC111" si="7">AC111</f>
        <v>21.951219512195124</v>
      </c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6" t="s">
        <v>103</v>
      </c>
    </row>
    <row r="111" spans="1:54" ht="50.1" customHeight="1">
      <c r="A111" s="10" t="s">
        <v>35</v>
      </c>
      <c r="B111" s="11" t="s">
        <v>17</v>
      </c>
      <c r="C111" s="11" t="s">
        <v>30</v>
      </c>
      <c r="D111" s="11" t="s">
        <v>100</v>
      </c>
      <c r="E111" s="11" t="s">
        <v>104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 t="s">
        <v>36</v>
      </c>
      <c r="U111" s="11"/>
      <c r="V111" s="12"/>
      <c r="W111" s="12"/>
      <c r="X111" s="12"/>
      <c r="Y111" s="12"/>
      <c r="Z111" s="10" t="s">
        <v>35</v>
      </c>
      <c r="AA111" s="29">
        <f>AA112</f>
        <v>307500</v>
      </c>
      <c r="AB111" s="34">
        <f>AB112</f>
        <v>67500</v>
      </c>
      <c r="AC111" s="29">
        <f t="shared" si="7"/>
        <v>21.951219512195124</v>
      </c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0" t="s">
        <v>35</v>
      </c>
    </row>
    <row r="112" spans="1:54" ht="57.75" customHeight="1">
      <c r="A112" s="10" t="s">
        <v>37</v>
      </c>
      <c r="B112" s="11" t="s">
        <v>17</v>
      </c>
      <c r="C112" s="11" t="s">
        <v>30</v>
      </c>
      <c r="D112" s="11" t="s">
        <v>100</v>
      </c>
      <c r="E112" s="11" t="s">
        <v>104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 t="s">
        <v>38</v>
      </c>
      <c r="U112" s="11"/>
      <c r="V112" s="12"/>
      <c r="W112" s="12"/>
      <c r="X112" s="12"/>
      <c r="Y112" s="12"/>
      <c r="Z112" s="10" t="s">
        <v>37</v>
      </c>
      <c r="AA112" s="29">
        <v>307500</v>
      </c>
      <c r="AB112" s="34">
        <v>67500</v>
      </c>
      <c r="AC112" s="29">
        <f>AB112/AA112*100</f>
        <v>21.951219512195124</v>
      </c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0" t="s">
        <v>37</v>
      </c>
    </row>
    <row r="113" spans="1:54" ht="33.4" customHeight="1">
      <c r="A113" s="21" t="s">
        <v>105</v>
      </c>
      <c r="B113" s="22" t="s">
        <v>17</v>
      </c>
      <c r="C113" s="22" t="s">
        <v>106</v>
      </c>
      <c r="D113" s="22" t="s">
        <v>20</v>
      </c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3"/>
      <c r="W113" s="23"/>
      <c r="X113" s="23"/>
      <c r="Y113" s="23"/>
      <c r="Z113" s="21" t="s">
        <v>105</v>
      </c>
      <c r="AA113" s="32">
        <f>AA114+AA118+AA131</f>
        <v>3287969</v>
      </c>
      <c r="AB113" s="31">
        <f>AB114+AB118+AB131</f>
        <v>1716003.63</v>
      </c>
      <c r="AC113" s="32">
        <f>AB113/AA113*100</f>
        <v>52.190383485975687</v>
      </c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>
        <v>1857000</v>
      </c>
      <c r="AS113" s="5"/>
      <c r="AT113" s="5"/>
      <c r="AU113" s="5"/>
      <c r="AV113" s="5"/>
      <c r="AW113" s="5">
        <v>1905000</v>
      </c>
      <c r="AX113" s="5"/>
      <c r="AY113" s="5"/>
      <c r="AZ113" s="5"/>
      <c r="BA113" s="5"/>
      <c r="BB113" s="4" t="s">
        <v>105</v>
      </c>
    </row>
    <row r="114" spans="1:54" ht="16.7" customHeight="1">
      <c r="A114" s="21" t="s">
        <v>107</v>
      </c>
      <c r="B114" s="22" t="s">
        <v>17</v>
      </c>
      <c r="C114" s="22" t="s">
        <v>106</v>
      </c>
      <c r="D114" s="22" t="s">
        <v>19</v>
      </c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3"/>
      <c r="W114" s="23"/>
      <c r="X114" s="23"/>
      <c r="Y114" s="23"/>
      <c r="Z114" s="21" t="s">
        <v>107</v>
      </c>
      <c r="AA114" s="32">
        <v>300000</v>
      </c>
      <c r="AB114" s="31">
        <f>AB115</f>
        <v>197879.04000000001</v>
      </c>
      <c r="AC114" s="32">
        <f>AB114/AA114*100</f>
        <v>65.959679999999992</v>
      </c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>
        <v>300000</v>
      </c>
      <c r="AS114" s="5"/>
      <c r="AT114" s="5"/>
      <c r="AU114" s="5"/>
      <c r="AV114" s="5"/>
      <c r="AW114" s="5">
        <v>300000</v>
      </c>
      <c r="AX114" s="5"/>
      <c r="AY114" s="5"/>
      <c r="AZ114" s="5"/>
      <c r="BA114" s="5"/>
      <c r="BB114" s="4" t="s">
        <v>107</v>
      </c>
    </row>
    <row r="115" spans="1:54" ht="50.1" customHeight="1">
      <c r="A115" s="6" t="s">
        <v>108</v>
      </c>
      <c r="B115" s="7" t="s">
        <v>17</v>
      </c>
      <c r="C115" s="7" t="s">
        <v>106</v>
      </c>
      <c r="D115" s="7" t="s">
        <v>19</v>
      </c>
      <c r="E115" s="7" t="s">
        <v>109</v>
      </c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8"/>
      <c r="W115" s="8"/>
      <c r="X115" s="8"/>
      <c r="Y115" s="8"/>
      <c r="Z115" s="6" t="s">
        <v>108</v>
      </c>
      <c r="AA115" s="30">
        <v>300000</v>
      </c>
      <c r="AB115" s="33">
        <f>AB116</f>
        <v>197879.04000000001</v>
      </c>
      <c r="AC115" s="30">
        <f>AC116</f>
        <v>65.959679999999992</v>
      </c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>
        <v>300000</v>
      </c>
      <c r="AS115" s="9"/>
      <c r="AT115" s="9"/>
      <c r="AU115" s="9"/>
      <c r="AV115" s="9"/>
      <c r="AW115" s="9">
        <v>300000</v>
      </c>
      <c r="AX115" s="9"/>
      <c r="AY115" s="9"/>
      <c r="AZ115" s="9"/>
      <c r="BA115" s="9"/>
      <c r="BB115" s="6" t="s">
        <v>108</v>
      </c>
    </row>
    <row r="116" spans="1:54" ht="50.1" customHeight="1">
      <c r="A116" s="10" t="s">
        <v>35</v>
      </c>
      <c r="B116" s="11" t="s">
        <v>17</v>
      </c>
      <c r="C116" s="11" t="s">
        <v>106</v>
      </c>
      <c r="D116" s="11" t="s">
        <v>19</v>
      </c>
      <c r="E116" s="11" t="s">
        <v>109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 t="s">
        <v>36</v>
      </c>
      <c r="U116" s="11"/>
      <c r="V116" s="12"/>
      <c r="W116" s="12"/>
      <c r="X116" s="12"/>
      <c r="Y116" s="12"/>
      <c r="Z116" s="10" t="s">
        <v>35</v>
      </c>
      <c r="AA116" s="29">
        <v>300000</v>
      </c>
      <c r="AB116" s="34">
        <f>AB117</f>
        <v>197879.04000000001</v>
      </c>
      <c r="AC116" s="29">
        <f>AC117</f>
        <v>65.959679999999992</v>
      </c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>
        <v>300000</v>
      </c>
      <c r="AS116" s="13"/>
      <c r="AT116" s="13"/>
      <c r="AU116" s="13"/>
      <c r="AV116" s="13"/>
      <c r="AW116" s="13">
        <v>300000</v>
      </c>
      <c r="AX116" s="13"/>
      <c r="AY116" s="13"/>
      <c r="AZ116" s="13"/>
      <c r="BA116" s="13"/>
      <c r="BB116" s="10" t="s">
        <v>35</v>
      </c>
    </row>
    <row r="117" spans="1:54" ht="66.95" customHeight="1">
      <c r="A117" s="10" t="s">
        <v>37</v>
      </c>
      <c r="B117" s="11" t="s">
        <v>17</v>
      </c>
      <c r="C117" s="11" t="s">
        <v>106</v>
      </c>
      <c r="D117" s="11" t="s">
        <v>19</v>
      </c>
      <c r="E117" s="11" t="s">
        <v>109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 t="s">
        <v>38</v>
      </c>
      <c r="U117" s="11"/>
      <c r="V117" s="12"/>
      <c r="W117" s="12"/>
      <c r="X117" s="12"/>
      <c r="Y117" s="12"/>
      <c r="Z117" s="10" t="s">
        <v>37</v>
      </c>
      <c r="AA117" s="29">
        <v>300000</v>
      </c>
      <c r="AB117" s="34">
        <v>197879.04000000001</v>
      </c>
      <c r="AC117" s="29">
        <f>AB117/AA117*100</f>
        <v>65.959679999999992</v>
      </c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>
        <v>300000</v>
      </c>
      <c r="AS117" s="13"/>
      <c r="AT117" s="13"/>
      <c r="AU117" s="13"/>
      <c r="AV117" s="13"/>
      <c r="AW117" s="13">
        <v>300000</v>
      </c>
      <c r="AX117" s="13"/>
      <c r="AY117" s="13"/>
      <c r="AZ117" s="13"/>
      <c r="BA117" s="13"/>
      <c r="BB117" s="10" t="s">
        <v>37</v>
      </c>
    </row>
    <row r="118" spans="1:54" ht="16.7" customHeight="1">
      <c r="A118" s="21" t="s">
        <v>110</v>
      </c>
      <c r="B118" s="22" t="s">
        <v>17</v>
      </c>
      <c r="C118" s="22" t="s">
        <v>106</v>
      </c>
      <c r="D118" s="22" t="s">
        <v>22</v>
      </c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3"/>
      <c r="W118" s="23"/>
      <c r="X118" s="23"/>
      <c r="Y118" s="23"/>
      <c r="Z118" s="21" t="s">
        <v>110</v>
      </c>
      <c r="AA118" s="32">
        <f>AA119+AA122+AA125+AA128</f>
        <v>1038500</v>
      </c>
      <c r="AB118" s="31">
        <f>AB119+AB122+AB125+AB128</f>
        <v>168144.59</v>
      </c>
      <c r="AC118" s="32">
        <f>AB118/AA118*100</f>
        <v>16.191101588830044</v>
      </c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>
        <v>145000</v>
      </c>
      <c r="AS118" s="5"/>
      <c r="AT118" s="5"/>
      <c r="AU118" s="5"/>
      <c r="AV118" s="5"/>
      <c r="AW118" s="5">
        <v>158000</v>
      </c>
      <c r="AX118" s="5"/>
      <c r="AY118" s="5"/>
      <c r="AZ118" s="5"/>
      <c r="BA118" s="5"/>
      <c r="BB118" s="4" t="s">
        <v>110</v>
      </c>
    </row>
    <row r="119" spans="1:54" ht="47.25" customHeight="1">
      <c r="A119" s="6" t="s">
        <v>171</v>
      </c>
      <c r="B119" s="7" t="s">
        <v>17</v>
      </c>
      <c r="C119" s="7" t="s">
        <v>106</v>
      </c>
      <c r="D119" s="7" t="s">
        <v>22</v>
      </c>
      <c r="E119" s="7" t="s">
        <v>172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8"/>
      <c r="W119" s="8"/>
      <c r="X119" s="8"/>
      <c r="Y119" s="8"/>
      <c r="Z119" s="6" t="s">
        <v>171</v>
      </c>
      <c r="AA119" s="30">
        <v>27000</v>
      </c>
      <c r="AB119" s="47">
        <f>AB120</f>
        <v>504.17</v>
      </c>
      <c r="AC119" s="48">
        <f>AC120</f>
        <v>1.8672962962962965</v>
      </c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4"/>
    </row>
    <row r="120" spans="1:54" ht="49.5" customHeight="1">
      <c r="A120" s="10" t="s">
        <v>35</v>
      </c>
      <c r="B120" s="11" t="s">
        <v>17</v>
      </c>
      <c r="C120" s="11" t="s">
        <v>106</v>
      </c>
      <c r="D120" s="11" t="s">
        <v>22</v>
      </c>
      <c r="E120" s="11" t="s">
        <v>172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 t="s">
        <v>36</v>
      </c>
      <c r="U120" s="11"/>
      <c r="V120" s="12"/>
      <c r="W120" s="12"/>
      <c r="X120" s="12"/>
      <c r="Y120" s="12"/>
      <c r="Z120" s="10" t="s">
        <v>35</v>
      </c>
      <c r="AA120" s="29">
        <v>27000</v>
      </c>
      <c r="AB120" s="47">
        <f>AB121</f>
        <v>504.17</v>
      </c>
      <c r="AC120" s="48">
        <f>AC121</f>
        <v>1.8672962962962965</v>
      </c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4"/>
    </row>
    <row r="121" spans="1:54" ht="54.75" customHeight="1">
      <c r="A121" s="10" t="s">
        <v>37</v>
      </c>
      <c r="B121" s="11" t="s">
        <v>17</v>
      </c>
      <c r="C121" s="11" t="s">
        <v>106</v>
      </c>
      <c r="D121" s="11" t="s">
        <v>22</v>
      </c>
      <c r="E121" s="11" t="s">
        <v>172</v>
      </c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 t="s">
        <v>38</v>
      </c>
      <c r="U121" s="11"/>
      <c r="V121" s="12"/>
      <c r="W121" s="12"/>
      <c r="X121" s="12"/>
      <c r="Y121" s="12"/>
      <c r="Z121" s="10" t="s">
        <v>37</v>
      </c>
      <c r="AA121" s="29">
        <v>27000</v>
      </c>
      <c r="AB121" s="47">
        <v>504.17</v>
      </c>
      <c r="AC121" s="46">
        <f>AB121/AA121*100</f>
        <v>1.8672962962962965</v>
      </c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4"/>
    </row>
    <row r="122" spans="1:54" ht="33.4" customHeight="1">
      <c r="A122" s="6" t="s">
        <v>111</v>
      </c>
      <c r="B122" s="7" t="s">
        <v>17</v>
      </c>
      <c r="C122" s="7" t="s">
        <v>106</v>
      </c>
      <c r="D122" s="7" t="s">
        <v>22</v>
      </c>
      <c r="E122" s="7" t="s">
        <v>112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8"/>
      <c r="W122" s="8"/>
      <c r="X122" s="8"/>
      <c r="Y122" s="8"/>
      <c r="Z122" s="6" t="s">
        <v>111</v>
      </c>
      <c r="AA122" s="30">
        <f t="shared" ref="AA122:AC123" si="8">AA123</f>
        <v>16000</v>
      </c>
      <c r="AB122" s="33">
        <f t="shared" si="8"/>
        <v>15589.87</v>
      </c>
      <c r="AC122" s="30">
        <f t="shared" si="8"/>
        <v>97.436687500000005</v>
      </c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>
        <v>45000</v>
      </c>
      <c r="AS122" s="9"/>
      <c r="AT122" s="9"/>
      <c r="AU122" s="9"/>
      <c r="AV122" s="9"/>
      <c r="AW122" s="9">
        <v>38000</v>
      </c>
      <c r="AX122" s="9"/>
      <c r="AY122" s="9"/>
      <c r="AZ122" s="9"/>
      <c r="BA122" s="9"/>
      <c r="BB122" s="6" t="s">
        <v>111</v>
      </c>
    </row>
    <row r="123" spans="1:54" ht="50.1" customHeight="1">
      <c r="A123" s="10" t="s">
        <v>35</v>
      </c>
      <c r="B123" s="11" t="s">
        <v>17</v>
      </c>
      <c r="C123" s="11" t="s">
        <v>106</v>
      </c>
      <c r="D123" s="11" t="s">
        <v>22</v>
      </c>
      <c r="E123" s="11" t="s">
        <v>112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 t="s">
        <v>36</v>
      </c>
      <c r="U123" s="11"/>
      <c r="V123" s="12"/>
      <c r="W123" s="12"/>
      <c r="X123" s="12"/>
      <c r="Y123" s="12"/>
      <c r="Z123" s="10" t="s">
        <v>35</v>
      </c>
      <c r="AA123" s="29">
        <f t="shared" si="8"/>
        <v>16000</v>
      </c>
      <c r="AB123" s="34">
        <f t="shared" si="8"/>
        <v>15589.87</v>
      </c>
      <c r="AC123" s="29">
        <f t="shared" si="8"/>
        <v>97.436687500000005</v>
      </c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>
        <v>45000</v>
      </c>
      <c r="AS123" s="13"/>
      <c r="AT123" s="13"/>
      <c r="AU123" s="13"/>
      <c r="AV123" s="13"/>
      <c r="AW123" s="13">
        <v>38000</v>
      </c>
      <c r="AX123" s="13"/>
      <c r="AY123" s="13"/>
      <c r="AZ123" s="13"/>
      <c r="BA123" s="13"/>
      <c r="BB123" s="10" t="s">
        <v>35</v>
      </c>
    </row>
    <row r="124" spans="1:54" ht="66.95" customHeight="1">
      <c r="A124" s="10" t="s">
        <v>37</v>
      </c>
      <c r="B124" s="11" t="s">
        <v>17</v>
      </c>
      <c r="C124" s="11" t="s">
        <v>106</v>
      </c>
      <c r="D124" s="11" t="s">
        <v>22</v>
      </c>
      <c r="E124" s="11" t="s">
        <v>112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 t="s">
        <v>38</v>
      </c>
      <c r="U124" s="11"/>
      <c r="V124" s="12"/>
      <c r="W124" s="12"/>
      <c r="X124" s="12"/>
      <c r="Y124" s="12"/>
      <c r="Z124" s="10" t="s">
        <v>37</v>
      </c>
      <c r="AA124" s="29">
        <v>16000</v>
      </c>
      <c r="AB124" s="34">
        <v>15589.87</v>
      </c>
      <c r="AC124" s="29">
        <f>AB124/AA124*100</f>
        <v>97.436687500000005</v>
      </c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>
        <v>45000</v>
      </c>
      <c r="AS124" s="13"/>
      <c r="AT124" s="13"/>
      <c r="AU124" s="13"/>
      <c r="AV124" s="13"/>
      <c r="AW124" s="13">
        <v>38000</v>
      </c>
      <c r="AX124" s="13"/>
      <c r="AY124" s="13"/>
      <c r="AZ124" s="13"/>
      <c r="BA124" s="13"/>
      <c r="BB124" s="10" t="s">
        <v>37</v>
      </c>
    </row>
    <row r="125" spans="1:54" ht="83.25" customHeight="1">
      <c r="A125" s="6" t="s">
        <v>113</v>
      </c>
      <c r="B125" s="7" t="s">
        <v>17</v>
      </c>
      <c r="C125" s="7" t="s">
        <v>106</v>
      </c>
      <c r="D125" s="7" t="s">
        <v>22</v>
      </c>
      <c r="E125" s="7" t="s">
        <v>114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8"/>
      <c r="W125" s="8"/>
      <c r="X125" s="8"/>
      <c r="Y125" s="8"/>
      <c r="Z125" s="6" t="s">
        <v>113</v>
      </c>
      <c r="AA125" s="30">
        <f t="shared" ref="AA125:AC126" si="9">AA126</f>
        <v>172000</v>
      </c>
      <c r="AB125" s="33">
        <f t="shared" si="9"/>
        <v>152050.54999999999</v>
      </c>
      <c r="AC125" s="30">
        <f t="shared" si="9"/>
        <v>88.401482558139534</v>
      </c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>
        <v>50000</v>
      </c>
      <c r="AS125" s="9"/>
      <c r="AT125" s="9"/>
      <c r="AU125" s="9"/>
      <c r="AV125" s="9"/>
      <c r="AW125" s="9">
        <v>70000</v>
      </c>
      <c r="AX125" s="9"/>
      <c r="AY125" s="9"/>
      <c r="AZ125" s="9"/>
      <c r="BA125" s="9"/>
      <c r="BB125" s="6" t="s">
        <v>113</v>
      </c>
    </row>
    <row r="126" spans="1:54" ht="50.1" customHeight="1">
      <c r="A126" s="10" t="s">
        <v>35</v>
      </c>
      <c r="B126" s="11" t="s">
        <v>17</v>
      </c>
      <c r="C126" s="11" t="s">
        <v>106</v>
      </c>
      <c r="D126" s="11" t="s">
        <v>22</v>
      </c>
      <c r="E126" s="11" t="s">
        <v>114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 t="s">
        <v>36</v>
      </c>
      <c r="U126" s="11"/>
      <c r="V126" s="12"/>
      <c r="W126" s="12"/>
      <c r="X126" s="12"/>
      <c r="Y126" s="12"/>
      <c r="Z126" s="10" t="s">
        <v>35</v>
      </c>
      <c r="AA126" s="29">
        <f t="shared" si="9"/>
        <v>172000</v>
      </c>
      <c r="AB126" s="34">
        <f t="shared" si="9"/>
        <v>152050.54999999999</v>
      </c>
      <c r="AC126" s="29">
        <f t="shared" si="9"/>
        <v>88.401482558139534</v>
      </c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>
        <v>50000</v>
      </c>
      <c r="AS126" s="13"/>
      <c r="AT126" s="13"/>
      <c r="AU126" s="13"/>
      <c r="AV126" s="13"/>
      <c r="AW126" s="13">
        <v>70000</v>
      </c>
      <c r="AX126" s="13"/>
      <c r="AY126" s="13"/>
      <c r="AZ126" s="13"/>
      <c r="BA126" s="13"/>
      <c r="BB126" s="10" t="s">
        <v>35</v>
      </c>
    </row>
    <row r="127" spans="1:54" ht="50.1" customHeight="1">
      <c r="A127" s="10" t="s">
        <v>37</v>
      </c>
      <c r="B127" s="11" t="s">
        <v>17</v>
      </c>
      <c r="C127" s="11" t="s">
        <v>106</v>
      </c>
      <c r="D127" s="11" t="s">
        <v>22</v>
      </c>
      <c r="E127" s="11" t="s">
        <v>114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 t="s">
        <v>38</v>
      </c>
      <c r="U127" s="11"/>
      <c r="V127" s="12"/>
      <c r="W127" s="12"/>
      <c r="X127" s="12"/>
      <c r="Y127" s="12"/>
      <c r="Z127" s="10" t="s">
        <v>37</v>
      </c>
      <c r="AA127" s="29">
        <v>172000</v>
      </c>
      <c r="AB127" s="34">
        <v>152050.54999999999</v>
      </c>
      <c r="AC127" s="29">
        <f>AB127/AA127*100</f>
        <v>88.401482558139534</v>
      </c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0"/>
    </row>
    <row r="128" spans="1:54" ht="50.1" customHeight="1">
      <c r="A128" s="6" t="s">
        <v>173</v>
      </c>
      <c r="B128" s="7" t="s">
        <v>17</v>
      </c>
      <c r="C128" s="7" t="s">
        <v>106</v>
      </c>
      <c r="D128" s="7" t="s">
        <v>22</v>
      </c>
      <c r="E128" s="7" t="s">
        <v>174</v>
      </c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8"/>
      <c r="W128" s="8"/>
      <c r="X128" s="8"/>
      <c r="Y128" s="8"/>
      <c r="Z128" s="6" t="s">
        <v>173</v>
      </c>
      <c r="AA128" s="30">
        <v>823500</v>
      </c>
      <c r="AB128" s="34">
        <f>AB129</f>
        <v>0</v>
      </c>
      <c r="AC128" s="29">
        <f>AC129</f>
        <v>0</v>
      </c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0"/>
    </row>
    <row r="129" spans="1:54" ht="50.1" customHeight="1">
      <c r="A129" s="10" t="s">
        <v>35</v>
      </c>
      <c r="B129" s="11" t="s">
        <v>17</v>
      </c>
      <c r="C129" s="11" t="s">
        <v>106</v>
      </c>
      <c r="D129" s="11" t="s">
        <v>22</v>
      </c>
      <c r="E129" s="11" t="s">
        <v>174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 t="s">
        <v>36</v>
      </c>
      <c r="U129" s="11"/>
      <c r="V129" s="12"/>
      <c r="W129" s="12"/>
      <c r="X129" s="12"/>
      <c r="Y129" s="12"/>
      <c r="Z129" s="10" t="s">
        <v>35</v>
      </c>
      <c r="AA129" s="29">
        <v>823500</v>
      </c>
      <c r="AB129" s="34">
        <v>0</v>
      </c>
      <c r="AC129" s="29">
        <f>AC130</f>
        <v>0</v>
      </c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0"/>
    </row>
    <row r="130" spans="1:54" ht="50.1" customHeight="1">
      <c r="A130" s="10" t="s">
        <v>37</v>
      </c>
      <c r="B130" s="11" t="s">
        <v>17</v>
      </c>
      <c r="C130" s="11" t="s">
        <v>106</v>
      </c>
      <c r="D130" s="11" t="s">
        <v>22</v>
      </c>
      <c r="E130" s="11" t="s">
        <v>174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 t="s">
        <v>38</v>
      </c>
      <c r="U130" s="11"/>
      <c r="V130" s="12"/>
      <c r="W130" s="12"/>
      <c r="X130" s="12"/>
      <c r="Y130" s="12"/>
      <c r="Z130" s="10" t="s">
        <v>37</v>
      </c>
      <c r="AA130" s="29">
        <v>823500</v>
      </c>
      <c r="AB130" s="34">
        <v>0</v>
      </c>
      <c r="AC130" s="29">
        <v>0</v>
      </c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0"/>
    </row>
    <row r="131" spans="1:54" ht="16.7" customHeight="1">
      <c r="A131" s="21" t="s">
        <v>115</v>
      </c>
      <c r="B131" s="22" t="s">
        <v>17</v>
      </c>
      <c r="C131" s="22" t="s">
        <v>106</v>
      </c>
      <c r="D131" s="22" t="s">
        <v>75</v>
      </c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3"/>
      <c r="W131" s="23"/>
      <c r="X131" s="23"/>
      <c r="Y131" s="23"/>
      <c r="Z131" s="21" t="s">
        <v>115</v>
      </c>
      <c r="AA131" s="32">
        <f>AA132+AA137+AA140+AA143+AA146+AA149</f>
        <v>1949469</v>
      </c>
      <c r="AB131" s="31">
        <f>AB132+AB137+AB140+AB143+AB146</f>
        <v>1349980</v>
      </c>
      <c r="AC131" s="32">
        <f>AB131/AA131*100</f>
        <v>69.248600516345732</v>
      </c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>
        <v>1412000</v>
      </c>
      <c r="AS131" s="5"/>
      <c r="AT131" s="5"/>
      <c r="AU131" s="5"/>
      <c r="AV131" s="5"/>
      <c r="AW131" s="5">
        <v>1447000</v>
      </c>
      <c r="AX131" s="5"/>
      <c r="AY131" s="5"/>
      <c r="AZ131" s="5"/>
      <c r="BA131" s="5"/>
      <c r="BB131" s="4" t="s">
        <v>115</v>
      </c>
    </row>
    <row r="132" spans="1:54" ht="66.95" customHeight="1">
      <c r="A132" s="6" t="s">
        <v>116</v>
      </c>
      <c r="B132" s="7" t="s">
        <v>17</v>
      </c>
      <c r="C132" s="7" t="s">
        <v>106</v>
      </c>
      <c r="D132" s="7" t="s">
        <v>75</v>
      </c>
      <c r="E132" s="7" t="s">
        <v>117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8"/>
      <c r="W132" s="8"/>
      <c r="X132" s="8"/>
      <c r="Y132" s="8"/>
      <c r="Z132" s="6" t="s">
        <v>116</v>
      </c>
      <c r="AA132" s="30">
        <f>AA133+AA135</f>
        <v>880889</v>
      </c>
      <c r="AB132" s="33">
        <f>AB133+AB135</f>
        <v>608000.1</v>
      </c>
      <c r="AC132" s="30">
        <f>AC133</f>
        <v>69.046750000000003</v>
      </c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>
        <v>662000</v>
      </c>
      <c r="AS132" s="9"/>
      <c r="AT132" s="9"/>
      <c r="AU132" s="9"/>
      <c r="AV132" s="9"/>
      <c r="AW132" s="9">
        <v>662000</v>
      </c>
      <c r="AX132" s="9"/>
      <c r="AY132" s="9"/>
      <c r="AZ132" s="9"/>
      <c r="BA132" s="9"/>
      <c r="BB132" s="6" t="s">
        <v>116</v>
      </c>
    </row>
    <row r="133" spans="1:54" ht="50.1" customHeight="1">
      <c r="A133" s="10" t="s">
        <v>35</v>
      </c>
      <c r="B133" s="11" t="s">
        <v>17</v>
      </c>
      <c r="C133" s="11" t="s">
        <v>106</v>
      </c>
      <c r="D133" s="11" t="s">
        <v>75</v>
      </c>
      <c r="E133" s="11" t="s">
        <v>117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 t="s">
        <v>36</v>
      </c>
      <c r="U133" s="11"/>
      <c r="V133" s="12"/>
      <c r="W133" s="12"/>
      <c r="X133" s="12"/>
      <c r="Y133" s="12"/>
      <c r="Z133" s="10" t="s">
        <v>35</v>
      </c>
      <c r="AA133" s="29">
        <f>AA134</f>
        <v>880000</v>
      </c>
      <c r="AB133" s="34">
        <f>AB134</f>
        <v>607611.4</v>
      </c>
      <c r="AC133" s="29">
        <f>AC134</f>
        <v>69.046750000000003</v>
      </c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>
        <v>660000</v>
      </c>
      <c r="AS133" s="13"/>
      <c r="AT133" s="13"/>
      <c r="AU133" s="13"/>
      <c r="AV133" s="13"/>
      <c r="AW133" s="13">
        <v>660000</v>
      </c>
      <c r="AX133" s="13"/>
      <c r="AY133" s="13"/>
      <c r="AZ133" s="13"/>
      <c r="BA133" s="13"/>
      <c r="BB133" s="10" t="s">
        <v>35</v>
      </c>
    </row>
    <row r="134" spans="1:54" ht="66.95" customHeight="1">
      <c r="A134" s="10" t="s">
        <v>37</v>
      </c>
      <c r="B134" s="11" t="s">
        <v>17</v>
      </c>
      <c r="C134" s="11" t="s">
        <v>106</v>
      </c>
      <c r="D134" s="11" t="s">
        <v>75</v>
      </c>
      <c r="E134" s="11" t="s">
        <v>117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 t="s">
        <v>38</v>
      </c>
      <c r="U134" s="11"/>
      <c r="V134" s="12"/>
      <c r="W134" s="12"/>
      <c r="X134" s="12"/>
      <c r="Y134" s="12"/>
      <c r="Z134" s="10" t="s">
        <v>37</v>
      </c>
      <c r="AA134" s="29">
        <v>880000</v>
      </c>
      <c r="AB134" s="34">
        <v>607611.4</v>
      </c>
      <c r="AC134" s="29">
        <f>AB134/AA134*100</f>
        <v>69.046750000000003</v>
      </c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>
        <v>660000</v>
      </c>
      <c r="AS134" s="13"/>
      <c r="AT134" s="13"/>
      <c r="AU134" s="13"/>
      <c r="AV134" s="13"/>
      <c r="AW134" s="13">
        <v>660000</v>
      </c>
      <c r="AX134" s="13"/>
      <c r="AY134" s="13"/>
      <c r="AZ134" s="13"/>
      <c r="BA134" s="13"/>
      <c r="BB134" s="10" t="s">
        <v>37</v>
      </c>
    </row>
    <row r="135" spans="1:54" ht="33.4" customHeight="1">
      <c r="A135" s="10" t="s">
        <v>39</v>
      </c>
      <c r="B135" s="11" t="s">
        <v>17</v>
      </c>
      <c r="C135" s="11" t="s">
        <v>106</v>
      </c>
      <c r="D135" s="11" t="s">
        <v>75</v>
      </c>
      <c r="E135" s="11" t="s">
        <v>117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 t="s">
        <v>40</v>
      </c>
      <c r="U135" s="11"/>
      <c r="V135" s="12"/>
      <c r="W135" s="12"/>
      <c r="X135" s="12"/>
      <c r="Y135" s="12"/>
      <c r="Z135" s="10" t="s">
        <v>39</v>
      </c>
      <c r="AA135" s="29">
        <f>AA136</f>
        <v>889</v>
      </c>
      <c r="AB135" s="34">
        <f>AB136</f>
        <v>388.7</v>
      </c>
      <c r="AC135" s="29">
        <f>AC136</f>
        <v>43.723284589426321</v>
      </c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>
        <v>2000</v>
      </c>
      <c r="AS135" s="13"/>
      <c r="AT135" s="13"/>
      <c r="AU135" s="13"/>
      <c r="AV135" s="13"/>
      <c r="AW135" s="13">
        <v>2000</v>
      </c>
      <c r="AX135" s="13"/>
      <c r="AY135" s="13"/>
      <c r="AZ135" s="13"/>
      <c r="BA135" s="13"/>
      <c r="BB135" s="10" t="s">
        <v>39</v>
      </c>
    </row>
    <row r="136" spans="1:54" ht="33.4" customHeight="1">
      <c r="A136" s="10" t="s">
        <v>41</v>
      </c>
      <c r="B136" s="11" t="s">
        <v>17</v>
      </c>
      <c r="C136" s="11" t="s">
        <v>106</v>
      </c>
      <c r="D136" s="11" t="s">
        <v>75</v>
      </c>
      <c r="E136" s="11" t="s">
        <v>117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 t="s">
        <v>42</v>
      </c>
      <c r="U136" s="11"/>
      <c r="V136" s="12"/>
      <c r="W136" s="12"/>
      <c r="X136" s="12"/>
      <c r="Y136" s="12"/>
      <c r="Z136" s="10" t="s">
        <v>41</v>
      </c>
      <c r="AA136" s="29">
        <v>889</v>
      </c>
      <c r="AB136" s="34">
        <v>388.7</v>
      </c>
      <c r="AC136" s="29">
        <f>AB136/AA136*100</f>
        <v>43.723284589426321</v>
      </c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>
        <v>2000</v>
      </c>
      <c r="AS136" s="13"/>
      <c r="AT136" s="13"/>
      <c r="AU136" s="13"/>
      <c r="AV136" s="13"/>
      <c r="AW136" s="13">
        <v>2000</v>
      </c>
      <c r="AX136" s="13"/>
      <c r="AY136" s="13"/>
      <c r="AZ136" s="13"/>
      <c r="BA136" s="13"/>
      <c r="BB136" s="10" t="s">
        <v>41</v>
      </c>
    </row>
    <row r="137" spans="1:54" ht="50.1" customHeight="1">
      <c r="A137" s="6" t="s">
        <v>118</v>
      </c>
      <c r="B137" s="7" t="s">
        <v>17</v>
      </c>
      <c r="C137" s="7" t="s">
        <v>106</v>
      </c>
      <c r="D137" s="7" t="s">
        <v>75</v>
      </c>
      <c r="E137" s="7" t="s">
        <v>119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8"/>
      <c r="W137" s="8"/>
      <c r="X137" s="8"/>
      <c r="Y137" s="8"/>
      <c r="Z137" s="6" t="s">
        <v>118</v>
      </c>
      <c r="AA137" s="30">
        <f t="shared" ref="AA137:AC138" si="10">AA138</f>
        <v>259000</v>
      </c>
      <c r="AB137" s="33">
        <f t="shared" si="10"/>
        <v>258725.25</v>
      </c>
      <c r="AC137" s="30">
        <f t="shared" si="10"/>
        <v>99.893918918918928</v>
      </c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>
        <v>300000</v>
      </c>
      <c r="AS137" s="9"/>
      <c r="AT137" s="9"/>
      <c r="AU137" s="9"/>
      <c r="AV137" s="9"/>
      <c r="AW137" s="9">
        <v>320000</v>
      </c>
      <c r="AX137" s="9"/>
      <c r="AY137" s="9"/>
      <c r="AZ137" s="9"/>
      <c r="BA137" s="9"/>
      <c r="BB137" s="6" t="s">
        <v>118</v>
      </c>
    </row>
    <row r="138" spans="1:54" ht="50.1" customHeight="1">
      <c r="A138" s="10" t="s">
        <v>35</v>
      </c>
      <c r="B138" s="11" t="s">
        <v>17</v>
      </c>
      <c r="C138" s="11" t="s">
        <v>106</v>
      </c>
      <c r="D138" s="11" t="s">
        <v>75</v>
      </c>
      <c r="E138" s="11" t="s">
        <v>119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 t="s">
        <v>36</v>
      </c>
      <c r="U138" s="11"/>
      <c r="V138" s="12"/>
      <c r="W138" s="12"/>
      <c r="X138" s="12"/>
      <c r="Y138" s="12"/>
      <c r="Z138" s="10" t="s">
        <v>35</v>
      </c>
      <c r="AA138" s="29">
        <f t="shared" si="10"/>
        <v>259000</v>
      </c>
      <c r="AB138" s="34">
        <f t="shared" si="10"/>
        <v>258725.25</v>
      </c>
      <c r="AC138" s="29">
        <f t="shared" si="10"/>
        <v>99.893918918918928</v>
      </c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>
        <v>300000</v>
      </c>
      <c r="AS138" s="13"/>
      <c r="AT138" s="13"/>
      <c r="AU138" s="13"/>
      <c r="AV138" s="13"/>
      <c r="AW138" s="13">
        <v>320000</v>
      </c>
      <c r="AX138" s="13"/>
      <c r="AY138" s="13"/>
      <c r="AZ138" s="13"/>
      <c r="BA138" s="13"/>
      <c r="BB138" s="10" t="s">
        <v>35</v>
      </c>
    </row>
    <row r="139" spans="1:54" ht="66.95" customHeight="1">
      <c r="A139" s="10" t="s">
        <v>37</v>
      </c>
      <c r="B139" s="11" t="s">
        <v>17</v>
      </c>
      <c r="C139" s="11" t="s">
        <v>106</v>
      </c>
      <c r="D139" s="11" t="s">
        <v>75</v>
      </c>
      <c r="E139" s="11" t="s">
        <v>119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 t="s">
        <v>38</v>
      </c>
      <c r="U139" s="11"/>
      <c r="V139" s="12"/>
      <c r="W139" s="12"/>
      <c r="X139" s="12"/>
      <c r="Y139" s="12"/>
      <c r="Z139" s="10" t="s">
        <v>37</v>
      </c>
      <c r="AA139" s="29">
        <v>259000</v>
      </c>
      <c r="AB139" s="34">
        <v>258725.25</v>
      </c>
      <c r="AC139" s="29">
        <f>AB139/AA139*100</f>
        <v>99.893918918918928</v>
      </c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>
        <v>300000</v>
      </c>
      <c r="AS139" s="13"/>
      <c r="AT139" s="13"/>
      <c r="AU139" s="13"/>
      <c r="AV139" s="13"/>
      <c r="AW139" s="13">
        <v>320000</v>
      </c>
      <c r="AX139" s="13"/>
      <c r="AY139" s="13"/>
      <c r="AZ139" s="13"/>
      <c r="BA139" s="13"/>
      <c r="BB139" s="10" t="s">
        <v>37</v>
      </c>
    </row>
    <row r="140" spans="1:54" ht="66.95" customHeight="1">
      <c r="A140" s="6" t="s">
        <v>120</v>
      </c>
      <c r="B140" s="7" t="s">
        <v>17</v>
      </c>
      <c r="C140" s="7" t="s">
        <v>106</v>
      </c>
      <c r="D140" s="7" t="s">
        <v>75</v>
      </c>
      <c r="E140" s="7" t="s">
        <v>121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8"/>
      <c r="W140" s="8"/>
      <c r="X140" s="8"/>
      <c r="Y140" s="8"/>
      <c r="Z140" s="6" t="s">
        <v>120</v>
      </c>
      <c r="AA140" s="30">
        <f t="shared" ref="AA140:AC141" si="11">AA141</f>
        <v>245000</v>
      </c>
      <c r="AB140" s="33">
        <f t="shared" si="11"/>
        <v>130198.5</v>
      </c>
      <c r="AC140" s="30">
        <f t="shared" si="11"/>
        <v>53.142244897959181</v>
      </c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>
        <v>200000</v>
      </c>
      <c r="AS140" s="9"/>
      <c r="AT140" s="9"/>
      <c r="AU140" s="9"/>
      <c r="AV140" s="9"/>
      <c r="AW140" s="9">
        <v>200000</v>
      </c>
      <c r="AX140" s="9"/>
      <c r="AY140" s="9"/>
      <c r="AZ140" s="9"/>
      <c r="BA140" s="9"/>
      <c r="BB140" s="6" t="s">
        <v>120</v>
      </c>
    </row>
    <row r="141" spans="1:54" ht="50.1" customHeight="1">
      <c r="A141" s="10" t="s">
        <v>35</v>
      </c>
      <c r="B141" s="11" t="s">
        <v>17</v>
      </c>
      <c r="C141" s="11" t="s">
        <v>106</v>
      </c>
      <c r="D141" s="11" t="s">
        <v>75</v>
      </c>
      <c r="E141" s="11" t="s">
        <v>121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 t="s">
        <v>36</v>
      </c>
      <c r="U141" s="11"/>
      <c r="V141" s="12"/>
      <c r="W141" s="12"/>
      <c r="X141" s="12"/>
      <c r="Y141" s="12"/>
      <c r="Z141" s="10" t="s">
        <v>35</v>
      </c>
      <c r="AA141" s="29">
        <f t="shared" si="11"/>
        <v>245000</v>
      </c>
      <c r="AB141" s="34">
        <f t="shared" si="11"/>
        <v>130198.5</v>
      </c>
      <c r="AC141" s="29">
        <f t="shared" si="11"/>
        <v>53.142244897959181</v>
      </c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>
        <v>200000</v>
      </c>
      <c r="AS141" s="13"/>
      <c r="AT141" s="13"/>
      <c r="AU141" s="13"/>
      <c r="AV141" s="13"/>
      <c r="AW141" s="13">
        <v>200000</v>
      </c>
      <c r="AX141" s="13"/>
      <c r="AY141" s="13"/>
      <c r="AZ141" s="13"/>
      <c r="BA141" s="13"/>
      <c r="BB141" s="10" t="s">
        <v>35</v>
      </c>
    </row>
    <row r="142" spans="1:54" ht="66.95" customHeight="1">
      <c r="A142" s="10" t="s">
        <v>37</v>
      </c>
      <c r="B142" s="11" t="s">
        <v>17</v>
      </c>
      <c r="C142" s="11" t="s">
        <v>106</v>
      </c>
      <c r="D142" s="11" t="s">
        <v>75</v>
      </c>
      <c r="E142" s="11" t="s">
        <v>121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 t="s">
        <v>38</v>
      </c>
      <c r="U142" s="11"/>
      <c r="V142" s="12"/>
      <c r="W142" s="12"/>
      <c r="X142" s="12"/>
      <c r="Y142" s="12"/>
      <c r="Z142" s="10" t="s">
        <v>37</v>
      </c>
      <c r="AA142" s="29">
        <v>245000</v>
      </c>
      <c r="AB142" s="34">
        <v>130198.5</v>
      </c>
      <c r="AC142" s="29">
        <f>AB142/AA142*100</f>
        <v>53.142244897959181</v>
      </c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>
        <v>200000</v>
      </c>
      <c r="AS142" s="13"/>
      <c r="AT142" s="13"/>
      <c r="AU142" s="13"/>
      <c r="AV142" s="13"/>
      <c r="AW142" s="13">
        <v>200000</v>
      </c>
      <c r="AX142" s="13"/>
      <c r="AY142" s="13"/>
      <c r="AZ142" s="13"/>
      <c r="BA142" s="13"/>
      <c r="BB142" s="10" t="s">
        <v>37</v>
      </c>
    </row>
    <row r="143" spans="1:54" ht="50.1" customHeight="1">
      <c r="A143" s="6" t="s">
        <v>122</v>
      </c>
      <c r="B143" s="7" t="s">
        <v>17</v>
      </c>
      <c r="C143" s="7" t="s">
        <v>106</v>
      </c>
      <c r="D143" s="7" t="s">
        <v>75</v>
      </c>
      <c r="E143" s="7" t="s">
        <v>123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8"/>
      <c r="W143" s="8"/>
      <c r="X143" s="8"/>
      <c r="Y143" s="8"/>
      <c r="Z143" s="6" t="s">
        <v>122</v>
      </c>
      <c r="AA143" s="30">
        <f>AA144</f>
        <v>242700</v>
      </c>
      <c r="AB143" s="33">
        <f>AB144</f>
        <v>142311</v>
      </c>
      <c r="AC143" s="30">
        <f t="shared" ref="AC143:AC144" si="12">AC144</f>
        <v>58.636588380716937</v>
      </c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>
        <v>150000</v>
      </c>
      <c r="AS143" s="9"/>
      <c r="AT143" s="9"/>
      <c r="AU143" s="9"/>
      <c r="AV143" s="9"/>
      <c r="AW143" s="9">
        <v>150000</v>
      </c>
      <c r="AX143" s="9"/>
      <c r="AY143" s="9"/>
      <c r="AZ143" s="9"/>
      <c r="BA143" s="9"/>
      <c r="BB143" s="6" t="s">
        <v>122</v>
      </c>
    </row>
    <row r="144" spans="1:54" ht="50.1" customHeight="1">
      <c r="A144" s="10" t="s">
        <v>35</v>
      </c>
      <c r="B144" s="11" t="s">
        <v>17</v>
      </c>
      <c r="C144" s="11" t="s">
        <v>106</v>
      </c>
      <c r="D144" s="11" t="s">
        <v>75</v>
      </c>
      <c r="E144" s="11" t="s">
        <v>123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 t="s">
        <v>36</v>
      </c>
      <c r="U144" s="11"/>
      <c r="V144" s="12"/>
      <c r="W144" s="12"/>
      <c r="X144" s="12"/>
      <c r="Y144" s="12"/>
      <c r="Z144" s="10" t="s">
        <v>35</v>
      </c>
      <c r="AA144" s="29">
        <f>AA145</f>
        <v>242700</v>
      </c>
      <c r="AB144" s="34">
        <f>AB145</f>
        <v>142311</v>
      </c>
      <c r="AC144" s="29">
        <f t="shared" si="12"/>
        <v>58.636588380716937</v>
      </c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>
        <v>150000</v>
      </c>
      <c r="AS144" s="13"/>
      <c r="AT144" s="13"/>
      <c r="AU144" s="13"/>
      <c r="AV144" s="13"/>
      <c r="AW144" s="13">
        <v>150000</v>
      </c>
      <c r="AX144" s="13"/>
      <c r="AY144" s="13"/>
      <c r="AZ144" s="13"/>
      <c r="BA144" s="13"/>
      <c r="BB144" s="10" t="s">
        <v>35</v>
      </c>
    </row>
    <row r="145" spans="1:54" ht="66.95" customHeight="1">
      <c r="A145" s="10" t="s">
        <v>37</v>
      </c>
      <c r="B145" s="11" t="s">
        <v>17</v>
      </c>
      <c r="C145" s="11" t="s">
        <v>106</v>
      </c>
      <c r="D145" s="11" t="s">
        <v>75</v>
      </c>
      <c r="E145" s="11" t="s">
        <v>123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 t="s">
        <v>38</v>
      </c>
      <c r="U145" s="11"/>
      <c r="V145" s="12"/>
      <c r="W145" s="12"/>
      <c r="X145" s="12"/>
      <c r="Y145" s="12"/>
      <c r="Z145" s="10" t="s">
        <v>37</v>
      </c>
      <c r="AA145" s="29">
        <v>242700</v>
      </c>
      <c r="AB145" s="34">
        <v>142311</v>
      </c>
      <c r="AC145" s="29">
        <f>AB145/AA145*100</f>
        <v>58.636588380716937</v>
      </c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>
        <v>150000</v>
      </c>
      <c r="AS145" s="13"/>
      <c r="AT145" s="13"/>
      <c r="AU145" s="13"/>
      <c r="AV145" s="13"/>
      <c r="AW145" s="13">
        <v>150000</v>
      </c>
      <c r="AX145" s="13"/>
      <c r="AY145" s="13"/>
      <c r="AZ145" s="13"/>
      <c r="BA145" s="13"/>
      <c r="BB145" s="10" t="s">
        <v>37</v>
      </c>
    </row>
    <row r="146" spans="1:54" ht="50.1" customHeight="1">
      <c r="A146" s="6" t="s">
        <v>124</v>
      </c>
      <c r="B146" s="7" t="s">
        <v>17</v>
      </c>
      <c r="C146" s="7" t="s">
        <v>106</v>
      </c>
      <c r="D146" s="7" t="s">
        <v>75</v>
      </c>
      <c r="E146" s="7" t="s">
        <v>125</v>
      </c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8"/>
      <c r="W146" s="8"/>
      <c r="X146" s="8"/>
      <c r="Y146" s="8"/>
      <c r="Z146" s="6" t="s">
        <v>124</v>
      </c>
      <c r="AA146" s="30">
        <f t="shared" ref="AA146:AC147" si="13">AA147</f>
        <v>210880</v>
      </c>
      <c r="AB146" s="33">
        <f t="shared" si="13"/>
        <v>210745.15</v>
      </c>
      <c r="AC146" s="30">
        <f t="shared" si="13"/>
        <v>99.936053679817903</v>
      </c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>
        <v>100000</v>
      </c>
      <c r="AS146" s="9"/>
      <c r="AT146" s="9"/>
      <c r="AU146" s="9"/>
      <c r="AV146" s="9"/>
      <c r="AW146" s="9">
        <v>115000</v>
      </c>
      <c r="AX146" s="9"/>
      <c r="AY146" s="9"/>
      <c r="AZ146" s="9"/>
      <c r="BA146" s="9"/>
      <c r="BB146" s="6" t="s">
        <v>124</v>
      </c>
    </row>
    <row r="147" spans="1:54" ht="50.1" customHeight="1">
      <c r="A147" s="10" t="s">
        <v>35</v>
      </c>
      <c r="B147" s="11" t="s">
        <v>17</v>
      </c>
      <c r="C147" s="11" t="s">
        <v>106</v>
      </c>
      <c r="D147" s="11" t="s">
        <v>75</v>
      </c>
      <c r="E147" s="11" t="s">
        <v>125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 t="s">
        <v>36</v>
      </c>
      <c r="U147" s="11"/>
      <c r="V147" s="12"/>
      <c r="W147" s="12"/>
      <c r="X147" s="12"/>
      <c r="Y147" s="12"/>
      <c r="Z147" s="10" t="s">
        <v>35</v>
      </c>
      <c r="AA147" s="29">
        <f t="shared" si="13"/>
        <v>210880</v>
      </c>
      <c r="AB147" s="34">
        <f t="shared" si="13"/>
        <v>210745.15</v>
      </c>
      <c r="AC147" s="29">
        <f t="shared" si="13"/>
        <v>99.936053679817903</v>
      </c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>
        <v>100000</v>
      </c>
      <c r="AS147" s="13"/>
      <c r="AT147" s="13"/>
      <c r="AU147" s="13"/>
      <c r="AV147" s="13"/>
      <c r="AW147" s="13">
        <v>115000</v>
      </c>
      <c r="AX147" s="13"/>
      <c r="AY147" s="13"/>
      <c r="AZ147" s="13"/>
      <c r="BA147" s="13"/>
      <c r="BB147" s="10" t="s">
        <v>35</v>
      </c>
    </row>
    <row r="148" spans="1:54" ht="50.1" customHeight="1">
      <c r="A148" s="10" t="s">
        <v>37</v>
      </c>
      <c r="B148" s="11" t="s">
        <v>17</v>
      </c>
      <c r="C148" s="11" t="s">
        <v>106</v>
      </c>
      <c r="D148" s="11" t="s">
        <v>75</v>
      </c>
      <c r="E148" s="11" t="s">
        <v>125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 t="s">
        <v>38</v>
      </c>
      <c r="U148" s="11"/>
      <c r="V148" s="12"/>
      <c r="W148" s="12"/>
      <c r="X148" s="12"/>
      <c r="Y148" s="12"/>
      <c r="Z148" s="10" t="s">
        <v>37</v>
      </c>
      <c r="AA148" s="29">
        <v>210880</v>
      </c>
      <c r="AB148" s="34">
        <v>210745.15</v>
      </c>
      <c r="AC148" s="29">
        <f>AB148/AA148*100</f>
        <v>99.936053679817903</v>
      </c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0"/>
    </row>
    <row r="149" spans="1:54" ht="50.1" customHeight="1">
      <c r="A149" s="6" t="s">
        <v>175</v>
      </c>
      <c r="B149" s="7" t="s">
        <v>17</v>
      </c>
      <c r="C149" s="7" t="s">
        <v>106</v>
      </c>
      <c r="D149" s="7" t="s">
        <v>75</v>
      </c>
      <c r="E149" s="7" t="s">
        <v>165</v>
      </c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8"/>
      <c r="W149" s="8"/>
      <c r="X149" s="8"/>
      <c r="Y149" s="8"/>
      <c r="Z149" s="6" t="s">
        <v>175</v>
      </c>
      <c r="AA149" s="30">
        <v>111000</v>
      </c>
      <c r="AB149" s="45">
        <f>AB150</f>
        <v>0</v>
      </c>
      <c r="AC149" s="44">
        <f>AC150</f>
        <v>0</v>
      </c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0"/>
    </row>
    <row r="150" spans="1:54" ht="50.1" customHeight="1">
      <c r="A150" s="10" t="s">
        <v>35</v>
      </c>
      <c r="B150" s="11" t="s">
        <v>17</v>
      </c>
      <c r="C150" s="11" t="s">
        <v>106</v>
      </c>
      <c r="D150" s="11" t="s">
        <v>75</v>
      </c>
      <c r="E150" s="11" t="s">
        <v>165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 t="s">
        <v>36</v>
      </c>
      <c r="U150" s="11"/>
      <c r="V150" s="12"/>
      <c r="W150" s="12"/>
      <c r="X150" s="12"/>
      <c r="Y150" s="12"/>
      <c r="Z150" s="10" t="s">
        <v>35</v>
      </c>
      <c r="AA150" s="29">
        <v>111000</v>
      </c>
      <c r="AB150" s="34">
        <f>AB151</f>
        <v>0</v>
      </c>
      <c r="AC150" s="29">
        <f>AC151</f>
        <v>0</v>
      </c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0"/>
    </row>
    <row r="151" spans="1:54" ht="66.95" customHeight="1">
      <c r="A151" s="10" t="s">
        <v>37</v>
      </c>
      <c r="B151" s="11" t="s">
        <v>17</v>
      </c>
      <c r="C151" s="11" t="s">
        <v>106</v>
      </c>
      <c r="D151" s="11" t="s">
        <v>75</v>
      </c>
      <c r="E151" s="11" t="s">
        <v>165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 t="s">
        <v>38</v>
      </c>
      <c r="U151" s="11"/>
      <c r="V151" s="12"/>
      <c r="W151" s="12"/>
      <c r="X151" s="12"/>
      <c r="Y151" s="12"/>
      <c r="Z151" s="10" t="s">
        <v>37</v>
      </c>
      <c r="AA151" s="29">
        <v>111000</v>
      </c>
      <c r="AB151" s="34">
        <v>0</v>
      </c>
      <c r="AC151" s="29">
        <f>AB151/AA151*100</f>
        <v>0</v>
      </c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>
        <v>100000</v>
      </c>
      <c r="AS151" s="13"/>
      <c r="AT151" s="13"/>
      <c r="AU151" s="13"/>
      <c r="AV151" s="13"/>
      <c r="AW151" s="13">
        <v>115000</v>
      </c>
      <c r="AX151" s="13"/>
      <c r="AY151" s="13"/>
      <c r="AZ151" s="13"/>
      <c r="BA151" s="13"/>
      <c r="BB151" s="10" t="s">
        <v>37</v>
      </c>
    </row>
    <row r="152" spans="1:54" ht="16.7" customHeight="1">
      <c r="A152" s="21" t="s">
        <v>126</v>
      </c>
      <c r="B152" s="22" t="s">
        <v>17</v>
      </c>
      <c r="C152" s="22" t="s">
        <v>127</v>
      </c>
      <c r="D152" s="22" t="s">
        <v>20</v>
      </c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3"/>
      <c r="W152" s="23"/>
      <c r="X152" s="23"/>
      <c r="Y152" s="23"/>
      <c r="Z152" s="21" t="s">
        <v>126</v>
      </c>
      <c r="AA152" s="32">
        <f>AA153</f>
        <v>4712872.71</v>
      </c>
      <c r="AB152" s="31">
        <f>AB153</f>
        <v>3197593.7600000002</v>
      </c>
      <c r="AC152" s="32">
        <f>AC153</f>
        <v>67.848082406622012</v>
      </c>
      <c r="AD152" s="5"/>
      <c r="AE152" s="5">
        <v>715600</v>
      </c>
      <c r="AF152" s="5">
        <v>48888.71</v>
      </c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>
        <v>4417543.96</v>
      </c>
      <c r="AS152" s="5"/>
      <c r="AT152" s="5">
        <v>715600</v>
      </c>
      <c r="AU152" s="5">
        <v>48888.71</v>
      </c>
      <c r="AV152" s="5"/>
      <c r="AW152" s="5">
        <v>4422850.71</v>
      </c>
      <c r="AX152" s="5"/>
      <c r="AY152" s="5">
        <v>715600</v>
      </c>
      <c r="AZ152" s="5">
        <v>48888.71</v>
      </c>
      <c r="BA152" s="5"/>
      <c r="BB152" s="4" t="s">
        <v>126</v>
      </c>
    </row>
    <row r="153" spans="1:54" ht="16.7" customHeight="1">
      <c r="A153" s="21" t="s">
        <v>128</v>
      </c>
      <c r="B153" s="22" t="s">
        <v>17</v>
      </c>
      <c r="C153" s="22" t="s">
        <v>127</v>
      </c>
      <c r="D153" s="22" t="s">
        <v>19</v>
      </c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3"/>
      <c r="W153" s="23"/>
      <c r="X153" s="23"/>
      <c r="Y153" s="23"/>
      <c r="Z153" s="21" t="s">
        <v>128</v>
      </c>
      <c r="AA153" s="32">
        <f>AA154+AA161+AA166+AA169+AA172</f>
        <v>4712872.71</v>
      </c>
      <c r="AB153" s="31">
        <f>AB154+AB161+AB166+AB169+AB172</f>
        <v>3197593.7600000002</v>
      </c>
      <c r="AC153" s="32">
        <f>AB153/AA153*100</f>
        <v>67.848082406622012</v>
      </c>
      <c r="AD153" s="5"/>
      <c r="AE153" s="5">
        <v>715600</v>
      </c>
      <c r="AF153" s="5">
        <v>48888.71</v>
      </c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>
        <v>4417543.96</v>
      </c>
      <c r="AS153" s="5"/>
      <c r="AT153" s="5">
        <v>715600</v>
      </c>
      <c r="AU153" s="5">
        <v>48888.71</v>
      </c>
      <c r="AV153" s="5"/>
      <c r="AW153" s="5">
        <v>4422850.71</v>
      </c>
      <c r="AX153" s="5"/>
      <c r="AY153" s="5">
        <v>715600</v>
      </c>
      <c r="AZ153" s="5">
        <v>48888.71</v>
      </c>
      <c r="BA153" s="5"/>
      <c r="BB153" s="4" t="s">
        <v>128</v>
      </c>
    </row>
    <row r="154" spans="1:54" ht="50.1" customHeight="1">
      <c r="A154" s="6" t="s">
        <v>129</v>
      </c>
      <c r="B154" s="7" t="s">
        <v>17</v>
      </c>
      <c r="C154" s="7" t="s">
        <v>127</v>
      </c>
      <c r="D154" s="7" t="s">
        <v>19</v>
      </c>
      <c r="E154" s="7" t="s">
        <v>130</v>
      </c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8"/>
      <c r="W154" s="8"/>
      <c r="X154" s="8"/>
      <c r="Y154" s="8"/>
      <c r="Z154" s="6" t="s">
        <v>129</v>
      </c>
      <c r="AA154" s="30">
        <f>AA155+AA157+AA159</f>
        <v>2555400</v>
      </c>
      <c r="AB154" s="33">
        <f>AB155+AB157+AB159</f>
        <v>1837450.25</v>
      </c>
      <c r="AC154" s="30">
        <f>AB154/AA154*100</f>
        <v>71.90460397589419</v>
      </c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>
        <v>2398725.25</v>
      </c>
      <c r="AS154" s="9"/>
      <c r="AT154" s="9"/>
      <c r="AU154" s="9"/>
      <c r="AV154" s="9"/>
      <c r="AW154" s="9">
        <v>2391032</v>
      </c>
      <c r="AX154" s="9"/>
      <c r="AY154" s="9"/>
      <c r="AZ154" s="9"/>
      <c r="BA154" s="9"/>
      <c r="BB154" s="6" t="s">
        <v>129</v>
      </c>
    </row>
    <row r="155" spans="1:54" ht="111" customHeight="1">
      <c r="A155" s="10" t="s">
        <v>25</v>
      </c>
      <c r="B155" s="11" t="s">
        <v>17</v>
      </c>
      <c r="C155" s="11" t="s">
        <v>127</v>
      </c>
      <c r="D155" s="11" t="s">
        <v>19</v>
      </c>
      <c r="E155" s="11" t="s">
        <v>130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 t="s">
        <v>26</v>
      </c>
      <c r="U155" s="11"/>
      <c r="V155" s="12"/>
      <c r="W155" s="12"/>
      <c r="X155" s="12"/>
      <c r="Y155" s="12"/>
      <c r="Z155" s="10" t="s">
        <v>25</v>
      </c>
      <c r="AA155" s="29">
        <f>AA156</f>
        <v>934272</v>
      </c>
      <c r="AB155" s="34">
        <f>AB156</f>
        <v>775189.77</v>
      </c>
      <c r="AC155" s="29">
        <f>AC156</f>
        <v>82.972600056514594</v>
      </c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>
        <v>1071597.25</v>
      </c>
      <c r="AS155" s="13"/>
      <c r="AT155" s="13"/>
      <c r="AU155" s="13"/>
      <c r="AV155" s="13"/>
      <c r="AW155" s="13">
        <v>1064904</v>
      </c>
      <c r="AX155" s="13"/>
      <c r="AY155" s="13"/>
      <c r="AZ155" s="13"/>
      <c r="BA155" s="13"/>
      <c r="BB155" s="10" t="s">
        <v>25</v>
      </c>
    </row>
    <row r="156" spans="1:54" ht="33.4" customHeight="1">
      <c r="A156" s="10" t="s">
        <v>131</v>
      </c>
      <c r="B156" s="11" t="s">
        <v>17</v>
      </c>
      <c r="C156" s="11" t="s">
        <v>127</v>
      </c>
      <c r="D156" s="11" t="s">
        <v>19</v>
      </c>
      <c r="E156" s="11" t="s">
        <v>130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 t="s">
        <v>132</v>
      </c>
      <c r="U156" s="11"/>
      <c r="V156" s="12"/>
      <c r="W156" s="12"/>
      <c r="X156" s="12"/>
      <c r="Y156" s="12"/>
      <c r="Z156" s="10" t="s">
        <v>131</v>
      </c>
      <c r="AA156" s="29">
        <v>934272</v>
      </c>
      <c r="AB156" s="34">
        <v>775189.77</v>
      </c>
      <c r="AC156" s="29">
        <f>AB156/AA156*100</f>
        <v>82.972600056514594</v>
      </c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>
        <v>1071597.25</v>
      </c>
      <c r="AS156" s="13"/>
      <c r="AT156" s="13"/>
      <c r="AU156" s="13"/>
      <c r="AV156" s="13"/>
      <c r="AW156" s="13">
        <v>1064904</v>
      </c>
      <c r="AX156" s="13"/>
      <c r="AY156" s="13"/>
      <c r="AZ156" s="13"/>
      <c r="BA156" s="13"/>
      <c r="BB156" s="10" t="s">
        <v>131</v>
      </c>
    </row>
    <row r="157" spans="1:54" ht="50.1" customHeight="1">
      <c r="A157" s="10" t="s">
        <v>35</v>
      </c>
      <c r="B157" s="11" t="s">
        <v>17</v>
      </c>
      <c r="C157" s="11" t="s">
        <v>127</v>
      </c>
      <c r="D157" s="11" t="s">
        <v>19</v>
      </c>
      <c r="E157" s="11" t="s">
        <v>130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 t="s">
        <v>36</v>
      </c>
      <c r="U157" s="11"/>
      <c r="V157" s="12"/>
      <c r="W157" s="12"/>
      <c r="X157" s="12"/>
      <c r="Y157" s="12"/>
      <c r="Z157" s="10" t="s">
        <v>35</v>
      </c>
      <c r="AA157" s="29">
        <f>AA158</f>
        <v>1614128</v>
      </c>
      <c r="AB157" s="34">
        <f>AB158</f>
        <v>1057251.51</v>
      </c>
      <c r="AC157" s="29">
        <f>AC158</f>
        <v>65.49985564961392</v>
      </c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>
        <v>1327128</v>
      </c>
      <c r="AS157" s="13"/>
      <c r="AT157" s="13"/>
      <c r="AU157" s="13"/>
      <c r="AV157" s="13"/>
      <c r="AW157" s="13">
        <v>1326128</v>
      </c>
      <c r="AX157" s="13"/>
      <c r="AY157" s="13"/>
      <c r="AZ157" s="13"/>
      <c r="BA157" s="13"/>
      <c r="BB157" s="10" t="s">
        <v>35</v>
      </c>
    </row>
    <row r="158" spans="1:54" ht="66.95" customHeight="1">
      <c r="A158" s="10" t="s">
        <v>37</v>
      </c>
      <c r="B158" s="11" t="s">
        <v>17</v>
      </c>
      <c r="C158" s="11" t="s">
        <v>127</v>
      </c>
      <c r="D158" s="11" t="s">
        <v>19</v>
      </c>
      <c r="E158" s="11" t="s">
        <v>130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 t="s">
        <v>38</v>
      </c>
      <c r="U158" s="11"/>
      <c r="V158" s="12"/>
      <c r="W158" s="12"/>
      <c r="X158" s="12"/>
      <c r="Y158" s="12"/>
      <c r="Z158" s="10" t="s">
        <v>37</v>
      </c>
      <c r="AA158" s="29">
        <v>1614128</v>
      </c>
      <c r="AB158" s="34">
        <v>1057251.51</v>
      </c>
      <c r="AC158" s="29">
        <f>AB158/AA158*100</f>
        <v>65.49985564961392</v>
      </c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>
        <v>1327128</v>
      </c>
      <c r="AS158" s="13"/>
      <c r="AT158" s="13"/>
      <c r="AU158" s="13"/>
      <c r="AV158" s="13"/>
      <c r="AW158" s="13">
        <v>1326128</v>
      </c>
      <c r="AX158" s="13"/>
      <c r="AY158" s="13"/>
      <c r="AZ158" s="13"/>
      <c r="BA158" s="13"/>
      <c r="BB158" s="10" t="s">
        <v>37</v>
      </c>
    </row>
    <row r="159" spans="1:54" ht="33.4" customHeight="1">
      <c r="A159" s="10" t="s">
        <v>39</v>
      </c>
      <c r="B159" s="11" t="s">
        <v>17</v>
      </c>
      <c r="C159" s="11" t="s">
        <v>127</v>
      </c>
      <c r="D159" s="11" t="s">
        <v>19</v>
      </c>
      <c r="E159" s="11" t="s">
        <v>130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 t="s">
        <v>40</v>
      </c>
      <c r="U159" s="11"/>
      <c r="V159" s="12"/>
      <c r="W159" s="12"/>
      <c r="X159" s="12"/>
      <c r="Y159" s="12"/>
      <c r="Z159" s="10" t="s">
        <v>39</v>
      </c>
      <c r="AA159" s="29">
        <v>7000</v>
      </c>
      <c r="AB159" s="34">
        <f>AB160</f>
        <v>5008.97</v>
      </c>
      <c r="AC159" s="29">
        <f>AC160</f>
        <v>71.556714285714278</v>
      </c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0" t="s">
        <v>39</v>
      </c>
    </row>
    <row r="160" spans="1:54" ht="33.4" customHeight="1">
      <c r="A160" s="10" t="s">
        <v>41</v>
      </c>
      <c r="B160" s="11" t="s">
        <v>17</v>
      </c>
      <c r="C160" s="11" t="s">
        <v>127</v>
      </c>
      <c r="D160" s="11" t="s">
        <v>19</v>
      </c>
      <c r="E160" s="11" t="s">
        <v>130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 t="s">
        <v>42</v>
      </c>
      <c r="U160" s="11"/>
      <c r="V160" s="12"/>
      <c r="W160" s="12"/>
      <c r="X160" s="12"/>
      <c r="Y160" s="12"/>
      <c r="Z160" s="10" t="s">
        <v>41</v>
      </c>
      <c r="AA160" s="29">
        <v>7000</v>
      </c>
      <c r="AB160" s="34">
        <v>5008.97</v>
      </c>
      <c r="AC160" s="29">
        <f>AB160/AA160*100</f>
        <v>71.556714285714278</v>
      </c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0" t="s">
        <v>41</v>
      </c>
    </row>
    <row r="161" spans="1:54" ht="64.5" customHeight="1">
      <c r="A161" s="6" t="s">
        <v>133</v>
      </c>
      <c r="B161" s="7" t="s">
        <v>17</v>
      </c>
      <c r="C161" s="7" t="s">
        <v>127</v>
      </c>
      <c r="D161" s="7" t="s">
        <v>19</v>
      </c>
      <c r="E161" s="7" t="s">
        <v>134</v>
      </c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8"/>
      <c r="W161" s="8"/>
      <c r="X161" s="8"/>
      <c r="Y161" s="8"/>
      <c r="Z161" s="6" t="s">
        <v>133</v>
      </c>
      <c r="AA161" s="30">
        <f>AA162+AA164</f>
        <v>470700</v>
      </c>
      <c r="AB161" s="33">
        <f>AB162+AB164</f>
        <v>308286.93</v>
      </c>
      <c r="AC161" s="30">
        <f>AB161/AA161*100</f>
        <v>65.495417463352453</v>
      </c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>
        <v>528700</v>
      </c>
      <c r="AS161" s="9"/>
      <c r="AT161" s="9"/>
      <c r="AU161" s="9"/>
      <c r="AV161" s="9"/>
      <c r="AW161" s="9">
        <v>541700</v>
      </c>
      <c r="AX161" s="9"/>
      <c r="AY161" s="9"/>
      <c r="AZ161" s="9"/>
      <c r="BA161" s="9"/>
      <c r="BB161" s="6" t="s">
        <v>133</v>
      </c>
    </row>
    <row r="162" spans="1:54" ht="108.75" customHeight="1">
      <c r="A162" s="10" t="s">
        <v>25</v>
      </c>
      <c r="B162" s="11" t="s">
        <v>17</v>
      </c>
      <c r="C162" s="11" t="s">
        <v>127</v>
      </c>
      <c r="D162" s="11" t="s">
        <v>19</v>
      </c>
      <c r="E162" s="11" t="s">
        <v>134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 t="s">
        <v>26</v>
      </c>
      <c r="U162" s="11"/>
      <c r="V162" s="12"/>
      <c r="W162" s="12"/>
      <c r="X162" s="12"/>
      <c r="Y162" s="12"/>
      <c r="Z162" s="10" t="s">
        <v>25</v>
      </c>
      <c r="AA162" s="29">
        <f>AA163</f>
        <v>405700</v>
      </c>
      <c r="AB162" s="34">
        <f>AB163</f>
        <v>272416.06</v>
      </c>
      <c r="AC162" s="29">
        <f>AC163</f>
        <v>67.147167858023167</v>
      </c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>
        <v>468700</v>
      </c>
      <c r="AS162" s="13"/>
      <c r="AT162" s="13"/>
      <c r="AU162" s="13"/>
      <c r="AV162" s="13"/>
      <c r="AW162" s="13">
        <v>481700</v>
      </c>
      <c r="AX162" s="13"/>
      <c r="AY162" s="13"/>
      <c r="AZ162" s="13"/>
      <c r="BA162" s="13"/>
      <c r="BB162" s="10" t="s">
        <v>25</v>
      </c>
    </row>
    <row r="163" spans="1:54" ht="33.4" customHeight="1">
      <c r="A163" s="10" t="s">
        <v>131</v>
      </c>
      <c r="B163" s="11" t="s">
        <v>17</v>
      </c>
      <c r="C163" s="11" t="s">
        <v>127</v>
      </c>
      <c r="D163" s="11" t="s">
        <v>19</v>
      </c>
      <c r="E163" s="11" t="s">
        <v>134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 t="s">
        <v>132</v>
      </c>
      <c r="U163" s="11"/>
      <c r="V163" s="12"/>
      <c r="W163" s="12"/>
      <c r="X163" s="12"/>
      <c r="Y163" s="12"/>
      <c r="Z163" s="10" t="s">
        <v>131</v>
      </c>
      <c r="AA163" s="29">
        <v>405700</v>
      </c>
      <c r="AB163" s="34">
        <v>272416.06</v>
      </c>
      <c r="AC163" s="29">
        <f>AB163/AA163*100</f>
        <v>67.147167858023167</v>
      </c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>
        <v>468700</v>
      </c>
      <c r="AS163" s="13"/>
      <c r="AT163" s="13"/>
      <c r="AU163" s="13"/>
      <c r="AV163" s="13"/>
      <c r="AW163" s="13">
        <v>481700</v>
      </c>
      <c r="AX163" s="13"/>
      <c r="AY163" s="13"/>
      <c r="AZ163" s="13"/>
      <c r="BA163" s="13"/>
      <c r="BB163" s="10" t="s">
        <v>131</v>
      </c>
    </row>
    <row r="164" spans="1:54" ht="50.1" customHeight="1">
      <c r="A164" s="10" t="s">
        <v>35</v>
      </c>
      <c r="B164" s="11" t="s">
        <v>17</v>
      </c>
      <c r="C164" s="11" t="s">
        <v>127</v>
      </c>
      <c r="D164" s="11" t="s">
        <v>19</v>
      </c>
      <c r="E164" s="11" t="s">
        <v>134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 t="s">
        <v>36</v>
      </c>
      <c r="U164" s="11"/>
      <c r="V164" s="12"/>
      <c r="W164" s="12"/>
      <c r="X164" s="12"/>
      <c r="Y164" s="12"/>
      <c r="Z164" s="10" t="s">
        <v>35</v>
      </c>
      <c r="AA164" s="29">
        <v>65000</v>
      </c>
      <c r="AB164" s="34">
        <f>AB165</f>
        <v>35870.870000000003</v>
      </c>
      <c r="AC164" s="29">
        <f>AC165</f>
        <v>55.185953846153843</v>
      </c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>
        <v>60000</v>
      </c>
      <c r="AS164" s="13"/>
      <c r="AT164" s="13"/>
      <c r="AU164" s="13"/>
      <c r="AV164" s="13"/>
      <c r="AW164" s="13">
        <v>60000</v>
      </c>
      <c r="AX164" s="13"/>
      <c r="AY164" s="13"/>
      <c r="AZ164" s="13"/>
      <c r="BA164" s="13"/>
      <c r="BB164" s="10" t="s">
        <v>35</v>
      </c>
    </row>
    <row r="165" spans="1:54" ht="66.95" customHeight="1">
      <c r="A165" s="10" t="s">
        <v>37</v>
      </c>
      <c r="B165" s="11" t="s">
        <v>17</v>
      </c>
      <c r="C165" s="11" t="s">
        <v>127</v>
      </c>
      <c r="D165" s="11" t="s">
        <v>19</v>
      </c>
      <c r="E165" s="11" t="s">
        <v>134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 t="s">
        <v>38</v>
      </c>
      <c r="U165" s="11"/>
      <c r="V165" s="12"/>
      <c r="W165" s="12"/>
      <c r="X165" s="12"/>
      <c r="Y165" s="12"/>
      <c r="Z165" s="10" t="s">
        <v>37</v>
      </c>
      <c r="AA165" s="29">
        <v>65000</v>
      </c>
      <c r="AB165" s="34">
        <v>35870.870000000003</v>
      </c>
      <c r="AC165" s="29">
        <f>AB165/AA165*100</f>
        <v>55.185953846153843</v>
      </c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>
        <v>60000</v>
      </c>
      <c r="AS165" s="13"/>
      <c r="AT165" s="13"/>
      <c r="AU165" s="13"/>
      <c r="AV165" s="13"/>
      <c r="AW165" s="13">
        <v>60000</v>
      </c>
      <c r="AX165" s="13"/>
      <c r="AY165" s="13"/>
      <c r="AZ165" s="13"/>
      <c r="BA165" s="13"/>
      <c r="BB165" s="10" t="s">
        <v>37</v>
      </c>
    </row>
    <row r="166" spans="1:54" ht="66.95" customHeight="1">
      <c r="A166" s="6" t="s">
        <v>135</v>
      </c>
      <c r="B166" s="7" t="s">
        <v>17</v>
      </c>
      <c r="C166" s="7" t="s">
        <v>127</v>
      </c>
      <c r="D166" s="7" t="s">
        <v>19</v>
      </c>
      <c r="E166" s="7" t="s">
        <v>136</v>
      </c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8"/>
      <c r="W166" s="8"/>
      <c r="X166" s="8"/>
      <c r="Y166" s="8"/>
      <c r="Z166" s="6" t="s">
        <v>135</v>
      </c>
      <c r="AA166" s="30">
        <v>1516772.71</v>
      </c>
      <c r="AB166" s="33">
        <f>AB167</f>
        <v>945630.94</v>
      </c>
      <c r="AC166" s="30">
        <f>AC167</f>
        <v>62.344933671703515</v>
      </c>
      <c r="AD166" s="9"/>
      <c r="AE166" s="9">
        <v>715600</v>
      </c>
      <c r="AF166" s="9">
        <v>48888.71</v>
      </c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>
        <v>1360118.71</v>
      </c>
      <c r="AS166" s="9"/>
      <c r="AT166" s="9">
        <v>715600</v>
      </c>
      <c r="AU166" s="9">
        <v>48888.71</v>
      </c>
      <c r="AV166" s="9"/>
      <c r="AW166" s="9">
        <v>1360118.71</v>
      </c>
      <c r="AX166" s="9"/>
      <c r="AY166" s="9">
        <v>715600</v>
      </c>
      <c r="AZ166" s="9">
        <v>48888.71</v>
      </c>
      <c r="BA166" s="9"/>
      <c r="BB166" s="6" t="s">
        <v>135</v>
      </c>
    </row>
    <row r="167" spans="1:54" ht="114.75" customHeight="1">
      <c r="A167" s="10" t="s">
        <v>25</v>
      </c>
      <c r="B167" s="11" t="s">
        <v>17</v>
      </c>
      <c r="C167" s="11" t="s">
        <v>127</v>
      </c>
      <c r="D167" s="11" t="s">
        <v>19</v>
      </c>
      <c r="E167" s="11" t="s">
        <v>136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 t="s">
        <v>26</v>
      </c>
      <c r="U167" s="11"/>
      <c r="V167" s="12"/>
      <c r="W167" s="12"/>
      <c r="X167" s="12"/>
      <c r="Y167" s="12"/>
      <c r="Z167" s="10" t="s">
        <v>25</v>
      </c>
      <c r="AA167" s="29">
        <v>1516772.71</v>
      </c>
      <c r="AB167" s="34">
        <f>AB168</f>
        <v>945630.94</v>
      </c>
      <c r="AC167" s="29">
        <f>AC168</f>
        <v>62.344933671703515</v>
      </c>
      <c r="AD167" s="13"/>
      <c r="AE167" s="13">
        <v>715600</v>
      </c>
      <c r="AF167" s="13">
        <v>48888.71</v>
      </c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>
        <v>1360118.71</v>
      </c>
      <c r="AS167" s="13"/>
      <c r="AT167" s="13">
        <v>715600</v>
      </c>
      <c r="AU167" s="13">
        <v>48888.71</v>
      </c>
      <c r="AV167" s="13"/>
      <c r="AW167" s="13">
        <v>1360118.71</v>
      </c>
      <c r="AX167" s="13"/>
      <c r="AY167" s="13">
        <v>715600</v>
      </c>
      <c r="AZ167" s="13">
        <v>48888.71</v>
      </c>
      <c r="BA167" s="13"/>
      <c r="BB167" s="10" t="s">
        <v>25</v>
      </c>
    </row>
    <row r="168" spans="1:54" ht="33.4" customHeight="1">
      <c r="A168" s="10" t="s">
        <v>131</v>
      </c>
      <c r="B168" s="11" t="s">
        <v>17</v>
      </c>
      <c r="C168" s="11" t="s">
        <v>127</v>
      </c>
      <c r="D168" s="11" t="s">
        <v>19</v>
      </c>
      <c r="E168" s="11" t="s">
        <v>136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 t="s">
        <v>132</v>
      </c>
      <c r="U168" s="11"/>
      <c r="V168" s="12"/>
      <c r="W168" s="12"/>
      <c r="X168" s="12"/>
      <c r="Y168" s="12"/>
      <c r="Z168" s="10" t="s">
        <v>131</v>
      </c>
      <c r="AA168" s="29">
        <v>1516772.71</v>
      </c>
      <c r="AB168" s="34">
        <v>945630.94</v>
      </c>
      <c r="AC168" s="29">
        <f>AB168/AA168*100</f>
        <v>62.344933671703515</v>
      </c>
      <c r="AD168" s="13"/>
      <c r="AE168" s="13">
        <v>715600</v>
      </c>
      <c r="AF168" s="13">
        <v>48888.71</v>
      </c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>
        <v>1360118.71</v>
      </c>
      <c r="AS168" s="13"/>
      <c r="AT168" s="13">
        <v>715600</v>
      </c>
      <c r="AU168" s="13">
        <v>48888.71</v>
      </c>
      <c r="AV168" s="13"/>
      <c r="AW168" s="13">
        <v>1360118.71</v>
      </c>
      <c r="AX168" s="13"/>
      <c r="AY168" s="13">
        <v>715600</v>
      </c>
      <c r="AZ168" s="13">
        <v>48888.71</v>
      </c>
      <c r="BA168" s="13"/>
      <c r="BB168" s="10" t="s">
        <v>131</v>
      </c>
    </row>
    <row r="169" spans="1:54" ht="50.1" customHeight="1">
      <c r="A169" s="6" t="s">
        <v>137</v>
      </c>
      <c r="B169" s="7" t="s">
        <v>17</v>
      </c>
      <c r="C169" s="7" t="s">
        <v>127</v>
      </c>
      <c r="D169" s="7" t="s">
        <v>19</v>
      </c>
      <c r="E169" s="7" t="s">
        <v>138</v>
      </c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8"/>
      <c r="W169" s="8"/>
      <c r="X169" s="8"/>
      <c r="Y169" s="8"/>
      <c r="Z169" s="6" t="s">
        <v>137</v>
      </c>
      <c r="AA169" s="30">
        <f t="shared" ref="AA169:AC170" si="14">AA170</f>
        <v>145000</v>
      </c>
      <c r="AB169" s="33">
        <f t="shared" si="14"/>
        <v>81225.64</v>
      </c>
      <c r="AC169" s="30">
        <f t="shared" si="14"/>
        <v>56.017682758620694</v>
      </c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>
        <v>130000</v>
      </c>
      <c r="AS169" s="9"/>
      <c r="AT169" s="9"/>
      <c r="AU169" s="9"/>
      <c r="AV169" s="9"/>
      <c r="AW169" s="9">
        <v>130000</v>
      </c>
      <c r="AX169" s="9"/>
      <c r="AY169" s="9"/>
      <c r="AZ169" s="9"/>
      <c r="BA169" s="9"/>
      <c r="BB169" s="6" t="s">
        <v>137</v>
      </c>
    </row>
    <row r="170" spans="1:54" ht="50.1" customHeight="1">
      <c r="A170" s="10" t="s">
        <v>35</v>
      </c>
      <c r="B170" s="11" t="s">
        <v>17</v>
      </c>
      <c r="C170" s="11" t="s">
        <v>127</v>
      </c>
      <c r="D170" s="11" t="s">
        <v>19</v>
      </c>
      <c r="E170" s="11" t="s">
        <v>138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 t="s">
        <v>36</v>
      </c>
      <c r="U170" s="11"/>
      <c r="V170" s="12"/>
      <c r="W170" s="12"/>
      <c r="X170" s="12"/>
      <c r="Y170" s="12"/>
      <c r="Z170" s="10" t="s">
        <v>35</v>
      </c>
      <c r="AA170" s="29">
        <f t="shared" si="14"/>
        <v>145000</v>
      </c>
      <c r="AB170" s="34">
        <f t="shared" si="14"/>
        <v>81225.64</v>
      </c>
      <c r="AC170" s="29">
        <f t="shared" si="14"/>
        <v>56.017682758620694</v>
      </c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>
        <v>130000</v>
      </c>
      <c r="AS170" s="13"/>
      <c r="AT170" s="13"/>
      <c r="AU170" s="13"/>
      <c r="AV170" s="13"/>
      <c r="AW170" s="13">
        <v>130000</v>
      </c>
      <c r="AX170" s="13"/>
      <c r="AY170" s="13"/>
      <c r="AZ170" s="13"/>
      <c r="BA170" s="13"/>
      <c r="BB170" s="10" t="s">
        <v>35</v>
      </c>
    </row>
    <row r="171" spans="1:54" ht="50.1" customHeight="1">
      <c r="A171" s="10" t="s">
        <v>37</v>
      </c>
      <c r="B171" s="11" t="s">
        <v>17</v>
      </c>
      <c r="C171" s="11" t="s">
        <v>127</v>
      </c>
      <c r="D171" s="11" t="s">
        <v>19</v>
      </c>
      <c r="E171" s="11" t="s">
        <v>138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 t="s">
        <v>38</v>
      </c>
      <c r="U171" s="11"/>
      <c r="V171" s="12"/>
      <c r="W171" s="12"/>
      <c r="X171" s="12"/>
      <c r="Y171" s="12"/>
      <c r="Z171" s="10" t="s">
        <v>37</v>
      </c>
      <c r="AA171" s="29">
        <v>145000</v>
      </c>
      <c r="AB171" s="34">
        <v>81225.64</v>
      </c>
      <c r="AC171" s="29">
        <f>AB171/AA171*100</f>
        <v>56.017682758620694</v>
      </c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0"/>
    </row>
    <row r="172" spans="1:54" ht="50.1" customHeight="1">
      <c r="A172" s="35" t="s">
        <v>162</v>
      </c>
      <c r="B172" s="36" t="s">
        <v>17</v>
      </c>
      <c r="C172" s="36" t="s">
        <v>127</v>
      </c>
      <c r="D172" s="36" t="s">
        <v>19</v>
      </c>
      <c r="E172" s="36" t="s">
        <v>163</v>
      </c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7"/>
      <c r="W172" s="37"/>
      <c r="X172" s="37"/>
      <c r="Y172" s="37"/>
      <c r="Z172" s="35" t="s">
        <v>162</v>
      </c>
      <c r="AA172" s="41">
        <v>25000</v>
      </c>
      <c r="AB172" s="34">
        <f>AB173</f>
        <v>25000</v>
      </c>
      <c r="AC172" s="29">
        <f>AC173</f>
        <v>100</v>
      </c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0"/>
    </row>
    <row r="173" spans="1:54" ht="50.1" customHeight="1">
      <c r="A173" s="38" t="s">
        <v>35</v>
      </c>
      <c r="B173" s="39" t="s">
        <v>17</v>
      </c>
      <c r="C173" s="39" t="s">
        <v>127</v>
      </c>
      <c r="D173" s="39" t="s">
        <v>19</v>
      </c>
      <c r="E173" s="39" t="s">
        <v>163</v>
      </c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 t="s">
        <v>36</v>
      </c>
      <c r="U173" s="39"/>
      <c r="V173" s="40"/>
      <c r="W173" s="40"/>
      <c r="X173" s="40"/>
      <c r="Y173" s="40"/>
      <c r="Z173" s="38" t="s">
        <v>35</v>
      </c>
      <c r="AA173" s="42">
        <v>25000</v>
      </c>
      <c r="AB173" s="34">
        <f>AB174</f>
        <v>25000</v>
      </c>
      <c r="AC173" s="29">
        <f>AC174</f>
        <v>100</v>
      </c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0"/>
    </row>
    <row r="174" spans="1:54" ht="66.95" customHeight="1">
      <c r="A174" s="38" t="s">
        <v>37</v>
      </c>
      <c r="B174" s="39" t="s">
        <v>17</v>
      </c>
      <c r="C174" s="39" t="s">
        <v>127</v>
      </c>
      <c r="D174" s="39" t="s">
        <v>19</v>
      </c>
      <c r="E174" s="39" t="s">
        <v>163</v>
      </c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 t="s">
        <v>38</v>
      </c>
      <c r="U174" s="39"/>
      <c r="V174" s="40"/>
      <c r="W174" s="40"/>
      <c r="X174" s="40"/>
      <c r="Y174" s="40"/>
      <c r="Z174" s="38" t="s">
        <v>37</v>
      </c>
      <c r="AA174" s="42">
        <v>25000</v>
      </c>
      <c r="AB174" s="34">
        <v>25000</v>
      </c>
      <c r="AC174" s="29">
        <f>AB174/AA174*100</f>
        <v>100</v>
      </c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>
        <v>130000</v>
      </c>
      <c r="AS174" s="13"/>
      <c r="AT174" s="13"/>
      <c r="AU174" s="13"/>
      <c r="AV174" s="13"/>
      <c r="AW174" s="13">
        <v>130000</v>
      </c>
      <c r="AX174" s="13"/>
      <c r="AY174" s="13"/>
      <c r="AZ174" s="13"/>
      <c r="BA174" s="13"/>
      <c r="BB174" s="10" t="s">
        <v>37</v>
      </c>
    </row>
    <row r="175" spans="1:54" ht="16.7" customHeight="1">
      <c r="A175" s="21" t="s">
        <v>139</v>
      </c>
      <c r="B175" s="22" t="s">
        <v>17</v>
      </c>
      <c r="C175" s="22" t="s">
        <v>140</v>
      </c>
      <c r="D175" s="22" t="s">
        <v>20</v>
      </c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3"/>
      <c r="W175" s="23"/>
      <c r="X175" s="23"/>
      <c r="Y175" s="23"/>
      <c r="Z175" s="21" t="s">
        <v>139</v>
      </c>
      <c r="AA175" s="32">
        <f t="shared" ref="AA175:AC176" si="15">AA176</f>
        <v>453100</v>
      </c>
      <c r="AB175" s="31">
        <f t="shared" si="15"/>
        <v>345837</v>
      </c>
      <c r="AC175" s="32">
        <f t="shared" si="15"/>
        <v>76.326859412933118</v>
      </c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>
        <v>565000</v>
      </c>
      <c r="AS175" s="5"/>
      <c r="AT175" s="5"/>
      <c r="AU175" s="5"/>
      <c r="AV175" s="5"/>
      <c r="AW175" s="5">
        <v>565000</v>
      </c>
      <c r="AX175" s="5"/>
      <c r="AY175" s="5"/>
      <c r="AZ175" s="5"/>
      <c r="BA175" s="5"/>
      <c r="BB175" s="4" t="s">
        <v>139</v>
      </c>
    </row>
    <row r="176" spans="1:54" ht="16.7" customHeight="1">
      <c r="A176" s="21" t="s">
        <v>141</v>
      </c>
      <c r="B176" s="22" t="s">
        <v>17</v>
      </c>
      <c r="C176" s="22" t="s">
        <v>140</v>
      </c>
      <c r="D176" s="22" t="s">
        <v>19</v>
      </c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3"/>
      <c r="W176" s="23"/>
      <c r="X176" s="23"/>
      <c r="Y176" s="23"/>
      <c r="Z176" s="21" t="s">
        <v>141</v>
      </c>
      <c r="AA176" s="32">
        <f t="shared" si="15"/>
        <v>453100</v>
      </c>
      <c r="AB176" s="31">
        <f t="shared" si="15"/>
        <v>345837</v>
      </c>
      <c r="AC176" s="32">
        <f t="shared" si="15"/>
        <v>76.326859412933118</v>
      </c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>
        <v>565000</v>
      </c>
      <c r="AS176" s="5"/>
      <c r="AT176" s="5"/>
      <c r="AU176" s="5"/>
      <c r="AV176" s="5"/>
      <c r="AW176" s="5">
        <v>565000</v>
      </c>
      <c r="AX176" s="5"/>
      <c r="AY176" s="5"/>
      <c r="AZ176" s="5"/>
      <c r="BA176" s="5"/>
      <c r="BB176" s="4" t="s">
        <v>141</v>
      </c>
    </row>
    <row r="177" spans="1:54" ht="86.25" customHeight="1">
      <c r="A177" s="6" t="s">
        <v>142</v>
      </c>
      <c r="B177" s="7" t="s">
        <v>17</v>
      </c>
      <c r="C177" s="7" t="s">
        <v>140</v>
      </c>
      <c r="D177" s="7" t="s">
        <v>19</v>
      </c>
      <c r="E177" s="7" t="s">
        <v>143</v>
      </c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8"/>
      <c r="W177" s="8"/>
      <c r="X177" s="8"/>
      <c r="Y177" s="8"/>
      <c r="Z177" s="6" t="s">
        <v>142</v>
      </c>
      <c r="AA177" s="30">
        <f>AA178</f>
        <v>453100</v>
      </c>
      <c r="AB177" s="33">
        <f>AB178</f>
        <v>345837</v>
      </c>
      <c r="AC177" s="30">
        <f>AB177/AA177*100</f>
        <v>76.326859412933118</v>
      </c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>
        <v>565000</v>
      </c>
      <c r="AS177" s="9"/>
      <c r="AT177" s="9"/>
      <c r="AU177" s="9"/>
      <c r="AV177" s="9"/>
      <c r="AW177" s="9">
        <v>565000</v>
      </c>
      <c r="AX177" s="9"/>
      <c r="AY177" s="9"/>
      <c r="AZ177" s="9"/>
      <c r="BA177" s="9"/>
      <c r="BB177" s="6" t="s">
        <v>142</v>
      </c>
    </row>
    <row r="178" spans="1:54" ht="33.4" customHeight="1">
      <c r="A178" s="10" t="s">
        <v>144</v>
      </c>
      <c r="B178" s="11" t="s">
        <v>17</v>
      </c>
      <c r="C178" s="11" t="s">
        <v>140</v>
      </c>
      <c r="D178" s="11" t="s">
        <v>19</v>
      </c>
      <c r="E178" s="11" t="s">
        <v>143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 t="s">
        <v>145</v>
      </c>
      <c r="U178" s="11"/>
      <c r="V178" s="12"/>
      <c r="W178" s="12"/>
      <c r="X178" s="12"/>
      <c r="Y178" s="12"/>
      <c r="Z178" s="10" t="s">
        <v>144</v>
      </c>
      <c r="AA178" s="29">
        <f>AA179</f>
        <v>453100</v>
      </c>
      <c r="AB178" s="34">
        <f>AB179</f>
        <v>345837</v>
      </c>
      <c r="AC178" s="29">
        <f>AB178/AA178*100</f>
        <v>76.326859412933118</v>
      </c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>
        <v>565000</v>
      </c>
      <c r="AS178" s="13"/>
      <c r="AT178" s="13"/>
      <c r="AU178" s="13"/>
      <c r="AV178" s="13"/>
      <c r="AW178" s="13">
        <v>565000</v>
      </c>
      <c r="AX178" s="13"/>
      <c r="AY178" s="13"/>
      <c r="AZ178" s="13"/>
      <c r="BA178" s="13"/>
      <c r="BB178" s="10" t="s">
        <v>144</v>
      </c>
    </row>
    <row r="179" spans="1:54" ht="50.1" customHeight="1">
      <c r="A179" s="10" t="s">
        <v>146</v>
      </c>
      <c r="B179" s="11" t="s">
        <v>17</v>
      </c>
      <c r="C179" s="11" t="s">
        <v>140</v>
      </c>
      <c r="D179" s="11" t="s">
        <v>19</v>
      </c>
      <c r="E179" s="11" t="s">
        <v>143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 t="s">
        <v>147</v>
      </c>
      <c r="U179" s="11"/>
      <c r="V179" s="12"/>
      <c r="W179" s="12"/>
      <c r="X179" s="12"/>
      <c r="Y179" s="12"/>
      <c r="Z179" s="10" t="s">
        <v>146</v>
      </c>
      <c r="AA179" s="29">
        <v>453100</v>
      </c>
      <c r="AB179" s="34">
        <v>345837</v>
      </c>
      <c r="AC179" s="29">
        <f>AB179/AA179*100</f>
        <v>76.326859412933118</v>
      </c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>
        <v>565000</v>
      </c>
      <c r="AS179" s="13"/>
      <c r="AT179" s="13"/>
      <c r="AU179" s="13"/>
      <c r="AV179" s="13"/>
      <c r="AW179" s="13">
        <v>565000</v>
      </c>
      <c r="AX179" s="13"/>
      <c r="AY179" s="13"/>
      <c r="AZ179" s="13"/>
      <c r="BA179" s="13"/>
      <c r="BB179" s="10" t="s">
        <v>146</v>
      </c>
    </row>
    <row r="180" spans="1:54" ht="16.7" customHeight="1">
      <c r="A180" s="21" t="s">
        <v>148</v>
      </c>
      <c r="B180" s="22" t="s">
        <v>17</v>
      </c>
      <c r="C180" s="22" t="s">
        <v>46</v>
      </c>
      <c r="D180" s="22" t="s">
        <v>20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3"/>
      <c r="W180" s="23"/>
      <c r="X180" s="23"/>
      <c r="Y180" s="23"/>
      <c r="Z180" s="21" t="s">
        <v>148</v>
      </c>
      <c r="AA180" s="32">
        <f>AA181</f>
        <v>452000</v>
      </c>
      <c r="AB180" s="31">
        <f>AB181</f>
        <v>308176.40000000002</v>
      </c>
      <c r="AC180" s="32">
        <f>AC181</f>
        <v>68.180619469026553</v>
      </c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>
        <v>420000</v>
      </c>
      <c r="AS180" s="5"/>
      <c r="AT180" s="5"/>
      <c r="AU180" s="5"/>
      <c r="AV180" s="5"/>
      <c r="AW180" s="5">
        <v>430000</v>
      </c>
      <c r="AX180" s="5"/>
      <c r="AY180" s="5"/>
      <c r="AZ180" s="5"/>
      <c r="BA180" s="5"/>
      <c r="BB180" s="4" t="s">
        <v>148</v>
      </c>
    </row>
    <row r="181" spans="1:54" ht="16.7" customHeight="1">
      <c r="A181" s="21" t="s">
        <v>149</v>
      </c>
      <c r="B181" s="22" t="s">
        <v>17</v>
      </c>
      <c r="C181" s="22" t="s">
        <v>46</v>
      </c>
      <c r="D181" s="22" t="s">
        <v>19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3"/>
      <c r="W181" s="23"/>
      <c r="X181" s="23"/>
      <c r="Y181" s="23"/>
      <c r="Z181" s="21" t="s">
        <v>149</v>
      </c>
      <c r="AA181" s="32">
        <f>AA182+AA185+AA188</f>
        <v>452000</v>
      </c>
      <c r="AB181" s="31">
        <f>AB182+AB185+AB188</f>
        <v>308176.40000000002</v>
      </c>
      <c r="AC181" s="32">
        <f>AB181/AA181*100</f>
        <v>68.180619469026553</v>
      </c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>
        <v>420000</v>
      </c>
      <c r="AS181" s="5"/>
      <c r="AT181" s="5"/>
      <c r="AU181" s="5"/>
      <c r="AV181" s="5"/>
      <c r="AW181" s="5">
        <v>430000</v>
      </c>
      <c r="AX181" s="5"/>
      <c r="AY181" s="5"/>
      <c r="AZ181" s="5"/>
      <c r="BA181" s="5"/>
      <c r="BB181" s="4" t="s">
        <v>149</v>
      </c>
    </row>
    <row r="182" spans="1:54" ht="56.25" customHeight="1">
      <c r="A182" s="6" t="s">
        <v>150</v>
      </c>
      <c r="B182" s="7" t="s">
        <v>17</v>
      </c>
      <c r="C182" s="7" t="s">
        <v>46</v>
      </c>
      <c r="D182" s="7" t="s">
        <v>19</v>
      </c>
      <c r="E182" s="7" t="s">
        <v>151</v>
      </c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8"/>
      <c r="W182" s="8"/>
      <c r="X182" s="8"/>
      <c r="Y182" s="8"/>
      <c r="Z182" s="6" t="s">
        <v>150</v>
      </c>
      <c r="AA182" s="30">
        <f>AA183</f>
        <v>232000</v>
      </c>
      <c r="AB182" s="33">
        <f>AB183</f>
        <v>153392</v>
      </c>
      <c r="AC182" s="30">
        <f>AC183</f>
        <v>66.117241379310343</v>
      </c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>
        <v>230000</v>
      </c>
      <c r="AS182" s="9"/>
      <c r="AT182" s="9"/>
      <c r="AU182" s="9"/>
      <c r="AV182" s="9"/>
      <c r="AW182" s="9">
        <v>230000</v>
      </c>
      <c r="AX182" s="9"/>
      <c r="AY182" s="9"/>
      <c r="AZ182" s="9"/>
      <c r="BA182" s="9"/>
      <c r="BB182" s="6" t="s">
        <v>150</v>
      </c>
    </row>
    <row r="183" spans="1:54" ht="50.1" customHeight="1">
      <c r="A183" s="10" t="s">
        <v>35</v>
      </c>
      <c r="B183" s="11" t="s">
        <v>17</v>
      </c>
      <c r="C183" s="11" t="s">
        <v>46</v>
      </c>
      <c r="D183" s="11" t="s">
        <v>19</v>
      </c>
      <c r="E183" s="11" t="s">
        <v>151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 t="s">
        <v>36</v>
      </c>
      <c r="U183" s="11"/>
      <c r="V183" s="12"/>
      <c r="W183" s="12"/>
      <c r="X183" s="12"/>
      <c r="Y183" s="12"/>
      <c r="Z183" s="10" t="s">
        <v>35</v>
      </c>
      <c r="AA183" s="29">
        <f>AA184</f>
        <v>232000</v>
      </c>
      <c r="AB183" s="34">
        <f>AB184</f>
        <v>153392</v>
      </c>
      <c r="AC183" s="29">
        <f>AB183/AA183*100</f>
        <v>66.117241379310343</v>
      </c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>
        <v>230000</v>
      </c>
      <c r="AS183" s="13"/>
      <c r="AT183" s="13"/>
      <c r="AU183" s="13"/>
      <c r="AV183" s="13"/>
      <c r="AW183" s="13">
        <v>230000</v>
      </c>
      <c r="AX183" s="13"/>
      <c r="AY183" s="13"/>
      <c r="AZ183" s="13"/>
      <c r="BA183" s="13"/>
      <c r="BB183" s="10" t="s">
        <v>35</v>
      </c>
    </row>
    <row r="184" spans="1:54" ht="60" customHeight="1">
      <c r="A184" s="10" t="s">
        <v>37</v>
      </c>
      <c r="B184" s="11" t="s">
        <v>17</v>
      </c>
      <c r="C184" s="11" t="s">
        <v>46</v>
      </c>
      <c r="D184" s="11" t="s">
        <v>19</v>
      </c>
      <c r="E184" s="11" t="s">
        <v>151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 t="s">
        <v>38</v>
      </c>
      <c r="U184" s="11"/>
      <c r="V184" s="12"/>
      <c r="W184" s="12"/>
      <c r="X184" s="12"/>
      <c r="Y184" s="12"/>
      <c r="Z184" s="10" t="s">
        <v>37</v>
      </c>
      <c r="AA184" s="29">
        <v>232000</v>
      </c>
      <c r="AB184" s="34">
        <v>153392</v>
      </c>
      <c r="AC184" s="29">
        <f>AB184/AA184*100</f>
        <v>66.117241379310343</v>
      </c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>
        <v>230000</v>
      </c>
      <c r="AS184" s="13"/>
      <c r="AT184" s="13"/>
      <c r="AU184" s="13"/>
      <c r="AV184" s="13"/>
      <c r="AW184" s="13">
        <v>230000</v>
      </c>
      <c r="AX184" s="13"/>
      <c r="AY184" s="13"/>
      <c r="AZ184" s="13"/>
      <c r="BA184" s="13"/>
      <c r="BB184" s="10" t="s">
        <v>37</v>
      </c>
    </row>
    <row r="185" spans="1:54" ht="59.25" customHeight="1">
      <c r="A185" s="6" t="s">
        <v>152</v>
      </c>
      <c r="B185" s="7" t="s">
        <v>17</v>
      </c>
      <c r="C185" s="7" t="s">
        <v>46</v>
      </c>
      <c r="D185" s="7" t="s">
        <v>19</v>
      </c>
      <c r="E185" s="7" t="s">
        <v>153</v>
      </c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8"/>
      <c r="W185" s="8"/>
      <c r="X185" s="8"/>
      <c r="Y185" s="8"/>
      <c r="Z185" s="6" t="s">
        <v>152</v>
      </c>
      <c r="AA185" s="30">
        <f t="shared" ref="AA185:AC186" si="16">AA186</f>
        <v>210000</v>
      </c>
      <c r="AB185" s="33">
        <f t="shared" si="16"/>
        <v>144784.4</v>
      </c>
      <c r="AC185" s="30">
        <f t="shared" si="16"/>
        <v>68.944952380952373</v>
      </c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>
        <v>180000</v>
      </c>
      <c r="AS185" s="9"/>
      <c r="AT185" s="9"/>
      <c r="AU185" s="9"/>
      <c r="AV185" s="9"/>
      <c r="AW185" s="9">
        <v>190000</v>
      </c>
      <c r="AX185" s="9"/>
      <c r="AY185" s="9"/>
      <c r="AZ185" s="9"/>
      <c r="BA185" s="9"/>
      <c r="BB185" s="6" t="s">
        <v>152</v>
      </c>
    </row>
    <row r="186" spans="1:54" ht="50.1" customHeight="1">
      <c r="A186" s="10" t="s">
        <v>35</v>
      </c>
      <c r="B186" s="11" t="s">
        <v>17</v>
      </c>
      <c r="C186" s="11" t="s">
        <v>46</v>
      </c>
      <c r="D186" s="11" t="s">
        <v>19</v>
      </c>
      <c r="E186" s="11" t="s">
        <v>153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 t="s">
        <v>36</v>
      </c>
      <c r="U186" s="11"/>
      <c r="V186" s="12"/>
      <c r="W186" s="12"/>
      <c r="X186" s="12"/>
      <c r="Y186" s="12"/>
      <c r="Z186" s="10" t="s">
        <v>35</v>
      </c>
      <c r="AA186" s="29">
        <f t="shared" si="16"/>
        <v>210000</v>
      </c>
      <c r="AB186" s="34">
        <f t="shared" si="16"/>
        <v>144784.4</v>
      </c>
      <c r="AC186" s="29">
        <f t="shared" si="16"/>
        <v>68.944952380952373</v>
      </c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>
        <v>180000</v>
      </c>
      <c r="AS186" s="13"/>
      <c r="AT186" s="13"/>
      <c r="AU186" s="13"/>
      <c r="AV186" s="13"/>
      <c r="AW186" s="13">
        <v>190000</v>
      </c>
      <c r="AX186" s="13"/>
      <c r="AY186" s="13"/>
      <c r="AZ186" s="13"/>
      <c r="BA186" s="13"/>
      <c r="BB186" s="10" t="s">
        <v>35</v>
      </c>
    </row>
    <row r="187" spans="1:54" ht="50.1" customHeight="1">
      <c r="A187" s="10" t="s">
        <v>37</v>
      </c>
      <c r="B187" s="11" t="s">
        <v>17</v>
      </c>
      <c r="C187" s="11" t="s">
        <v>46</v>
      </c>
      <c r="D187" s="11" t="s">
        <v>19</v>
      </c>
      <c r="E187" s="11" t="s">
        <v>153</v>
      </c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 t="s">
        <v>38</v>
      </c>
      <c r="U187" s="11"/>
      <c r="V187" s="12"/>
      <c r="W187" s="12"/>
      <c r="X187" s="12"/>
      <c r="Y187" s="12"/>
      <c r="Z187" s="10" t="s">
        <v>37</v>
      </c>
      <c r="AA187" s="29">
        <v>210000</v>
      </c>
      <c r="AB187" s="34">
        <v>144784.4</v>
      </c>
      <c r="AC187" s="29">
        <f>AB187/AA187*100</f>
        <v>68.944952380952373</v>
      </c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0"/>
    </row>
    <row r="188" spans="1:54" ht="50.1" customHeight="1">
      <c r="A188" s="6" t="s">
        <v>176</v>
      </c>
      <c r="B188" s="7" t="s">
        <v>17</v>
      </c>
      <c r="C188" s="7" t="s">
        <v>46</v>
      </c>
      <c r="D188" s="7" t="s">
        <v>19</v>
      </c>
      <c r="E188" s="7" t="s">
        <v>166</v>
      </c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8"/>
      <c r="W188" s="8"/>
      <c r="X188" s="8"/>
      <c r="Y188" s="8"/>
      <c r="Z188" s="6" t="s">
        <v>176</v>
      </c>
      <c r="AA188" s="30">
        <v>10000</v>
      </c>
      <c r="AB188" s="45">
        <f>AB189</f>
        <v>10000</v>
      </c>
      <c r="AC188" s="44">
        <f>AC189</f>
        <v>100</v>
      </c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0"/>
    </row>
    <row r="189" spans="1:54" ht="50.1" customHeight="1">
      <c r="A189" s="10" t="s">
        <v>35</v>
      </c>
      <c r="B189" s="11" t="s">
        <v>17</v>
      </c>
      <c r="C189" s="11" t="s">
        <v>46</v>
      </c>
      <c r="D189" s="11" t="s">
        <v>19</v>
      </c>
      <c r="E189" s="11" t="s">
        <v>166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 t="s">
        <v>36</v>
      </c>
      <c r="U189" s="11"/>
      <c r="V189" s="12"/>
      <c r="W189" s="12"/>
      <c r="X189" s="12"/>
      <c r="Y189" s="12"/>
      <c r="Z189" s="10" t="s">
        <v>35</v>
      </c>
      <c r="AA189" s="29">
        <v>10000</v>
      </c>
      <c r="AB189" s="34">
        <f>AB190</f>
        <v>10000</v>
      </c>
      <c r="AC189" s="29">
        <f>AC190</f>
        <v>100</v>
      </c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0"/>
    </row>
    <row r="190" spans="1:54" ht="57" customHeight="1">
      <c r="A190" s="10" t="s">
        <v>37</v>
      </c>
      <c r="B190" s="11" t="s">
        <v>17</v>
      </c>
      <c r="C190" s="11" t="s">
        <v>46</v>
      </c>
      <c r="D190" s="11" t="s">
        <v>19</v>
      </c>
      <c r="E190" s="11" t="s">
        <v>166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 t="s">
        <v>38</v>
      </c>
      <c r="U190" s="11"/>
      <c r="V190" s="12"/>
      <c r="W190" s="12"/>
      <c r="X190" s="12"/>
      <c r="Y190" s="12"/>
      <c r="Z190" s="10" t="s">
        <v>37</v>
      </c>
      <c r="AA190" s="29">
        <v>10000</v>
      </c>
      <c r="AB190" s="34">
        <v>10000</v>
      </c>
      <c r="AC190" s="29">
        <f>AB190/AA190*100</f>
        <v>100</v>
      </c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>
        <v>180000</v>
      </c>
      <c r="AS190" s="13"/>
      <c r="AT190" s="13"/>
      <c r="AU190" s="13"/>
      <c r="AV190" s="13"/>
      <c r="AW190" s="13">
        <v>190000</v>
      </c>
      <c r="AX190" s="13"/>
      <c r="AY190" s="13"/>
      <c r="AZ190" s="13"/>
      <c r="BA190" s="13"/>
      <c r="BB190" s="10" t="s">
        <v>37</v>
      </c>
    </row>
    <row r="191" spans="1:54" ht="16.7" customHeight="1">
      <c r="A191" s="17" t="s">
        <v>154</v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9"/>
      <c r="W191" s="19"/>
      <c r="X191" s="19"/>
      <c r="Y191" s="19"/>
      <c r="Z191" s="17" t="s">
        <v>154</v>
      </c>
      <c r="AA191" s="20">
        <f>AA181+AA176+AA152+AA113+AA86+AA71+AA64+AA9</f>
        <v>19366406.060000002</v>
      </c>
      <c r="AB191" s="28">
        <f>AB180+AB175+AB152+AB113+AB86+AB71+AB64+AB9</f>
        <v>12331892.09</v>
      </c>
      <c r="AC191" s="20">
        <f>AB191/AA191*100</f>
        <v>63.676719633957724</v>
      </c>
      <c r="AD191" s="5">
        <v>143200</v>
      </c>
      <c r="AE191" s="5">
        <v>1905520</v>
      </c>
      <c r="AF191" s="5">
        <v>167388.71</v>
      </c>
      <c r="AG191" s="5">
        <v>378536</v>
      </c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>
        <v>14083648.710000001</v>
      </c>
      <c r="AS191" s="5">
        <v>144800</v>
      </c>
      <c r="AT191" s="5">
        <v>876720</v>
      </c>
      <c r="AU191" s="5">
        <v>172528.71</v>
      </c>
      <c r="AV191" s="5">
        <v>392963.75</v>
      </c>
      <c r="AW191" s="5">
        <v>14568398.710000001</v>
      </c>
      <c r="AX191" s="5">
        <v>149800</v>
      </c>
      <c r="AY191" s="5">
        <v>876720</v>
      </c>
      <c r="AZ191" s="5">
        <v>177478.71</v>
      </c>
      <c r="BA191" s="5">
        <v>407963</v>
      </c>
      <c r="BB191" s="15" t="s">
        <v>154</v>
      </c>
    </row>
    <row r="192" spans="1:54" ht="15"/>
  </sheetData>
  <mergeCells count="42">
    <mergeCell ref="E1:AC1"/>
    <mergeCell ref="A3:BB3"/>
    <mergeCell ref="D6:D7"/>
    <mergeCell ref="C6:C7"/>
    <mergeCell ref="AZ6:AZ7"/>
    <mergeCell ref="AY6:AY7"/>
    <mergeCell ref="AT6:AT7"/>
    <mergeCell ref="BA6:BA7"/>
    <mergeCell ref="AV6:AV7"/>
    <mergeCell ref="X6:X7"/>
    <mergeCell ref="AW6:AW7"/>
    <mergeCell ref="V6:V7"/>
    <mergeCell ref="AR6:AR7"/>
    <mergeCell ref="U6:U7"/>
    <mergeCell ref="W6:W7"/>
    <mergeCell ref="B6:B7"/>
    <mergeCell ref="Y6:Y7"/>
    <mergeCell ref="AF6:AF7"/>
    <mergeCell ref="AE6:AE7"/>
    <mergeCell ref="BB6:BB7"/>
    <mergeCell ref="A6:A7"/>
    <mergeCell ref="Z6:Z7"/>
    <mergeCell ref="AM6:AM7"/>
    <mergeCell ref="AH6:AH7"/>
    <mergeCell ref="AC6:AC7"/>
    <mergeCell ref="AG6:AG7"/>
    <mergeCell ref="AD6:AD7"/>
    <mergeCell ref="AU6:AU7"/>
    <mergeCell ref="T6:T7"/>
    <mergeCell ref="E6:S7"/>
    <mergeCell ref="AX6:AX7"/>
    <mergeCell ref="AS6:AS7"/>
    <mergeCell ref="AA6:AA7"/>
    <mergeCell ref="AB6:AB7"/>
    <mergeCell ref="AP6:AP7"/>
    <mergeCell ref="AQ6:AQ7"/>
    <mergeCell ref="AN6:AN7"/>
    <mergeCell ref="AO6:AO7"/>
    <mergeCell ref="AI6:AI7"/>
    <mergeCell ref="AJ6:AJ7"/>
    <mergeCell ref="AK6:AK7"/>
    <mergeCell ref="AL6:AL7"/>
  </mergeCells>
  <pageMargins left="0.78740157480314965" right="0.39370078740157483" top="0.59055118110236227" bottom="0.59055118110236227" header="0.39370078740157483" footer="0.3937007874015748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rep:2.47.0.230</dc:description>
  <cp:lastModifiedBy>natalya</cp:lastModifiedBy>
  <cp:lastPrinted>2019-12-24T06:42:29Z</cp:lastPrinted>
  <dcterms:created xsi:type="dcterms:W3CDTF">2019-01-30T10:28:57Z</dcterms:created>
  <dcterms:modified xsi:type="dcterms:W3CDTF">2019-12-24T06:42:33Z</dcterms:modified>
</cp:coreProperties>
</file>