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V293" i="1"/>
  <c r="V294"/>
  <c r="V295"/>
  <c r="V296"/>
  <c r="U293"/>
  <c r="U294"/>
  <c r="U295"/>
  <c r="U278"/>
  <c r="T280"/>
  <c r="T279" s="1"/>
  <c r="V276"/>
  <c r="V275" s="1"/>
  <c r="V274" s="1"/>
  <c r="V273" s="1"/>
  <c r="V272" s="1"/>
  <c r="V271" s="1"/>
  <c r="U276"/>
  <c r="U275" s="1"/>
  <c r="U274" s="1"/>
  <c r="U273" s="1"/>
  <c r="U272" s="1"/>
  <c r="U271" s="1"/>
  <c r="V277"/>
  <c r="V270"/>
  <c r="V269" s="1"/>
  <c r="V268" s="1"/>
  <c r="V267" s="1"/>
  <c r="V266" s="1"/>
  <c r="U269"/>
  <c r="U268" s="1"/>
  <c r="U267" s="1"/>
  <c r="U266" s="1"/>
  <c r="V260"/>
  <c r="V259" s="1"/>
  <c r="V258" s="1"/>
  <c r="V257" s="1"/>
  <c r="U259"/>
  <c r="U258" s="1"/>
  <c r="U257" s="1"/>
  <c r="T217"/>
  <c r="T216" s="1"/>
  <c r="T215" s="1"/>
  <c r="T211"/>
  <c r="T210" s="1"/>
  <c r="T209" s="1"/>
  <c r="T212"/>
  <c r="T207"/>
  <c r="T206" s="1"/>
  <c r="T205" s="1"/>
  <c r="T204" s="1"/>
  <c r="T201"/>
  <c r="T200" s="1"/>
  <c r="T199" s="1"/>
  <c r="T198" s="1"/>
  <c r="T197" s="1"/>
  <c r="V163"/>
  <c r="V162" s="1"/>
  <c r="V161" s="1"/>
  <c r="V160" s="1"/>
  <c r="U162"/>
  <c r="U161" s="1"/>
  <c r="U160" s="1"/>
  <c r="T158"/>
  <c r="T157" s="1"/>
  <c r="T156" s="1"/>
  <c r="T155" s="1"/>
  <c r="T153"/>
  <c r="T152" s="1"/>
  <c r="T151" s="1"/>
  <c r="T150" s="1"/>
  <c r="T146"/>
  <c r="T145" s="1"/>
  <c r="T144" s="1"/>
  <c r="T143" s="1"/>
  <c r="T142" s="1"/>
  <c r="T131"/>
  <c r="T130" s="1"/>
  <c r="T129" s="1"/>
  <c r="T128" s="1"/>
  <c r="U122"/>
  <c r="V119"/>
  <c r="V118" s="1"/>
  <c r="V117" s="1"/>
  <c r="V116" s="1"/>
  <c r="T118"/>
  <c r="T117" s="1"/>
  <c r="T116" s="1"/>
  <c r="V111"/>
  <c r="V110" s="1"/>
  <c r="V109" s="1"/>
  <c r="V108" s="1"/>
  <c r="V107" s="1"/>
  <c r="V106" s="1"/>
  <c r="U110"/>
  <c r="U109" s="1"/>
  <c r="U108" s="1"/>
  <c r="U107" s="1"/>
  <c r="U106" s="1"/>
  <c r="T109"/>
  <c r="T108" s="1"/>
  <c r="T107" s="1"/>
  <c r="T106" s="1"/>
  <c r="T99" s="1"/>
  <c r="T110"/>
  <c r="V89"/>
  <c r="U87"/>
  <c r="V83"/>
  <c r="V82" s="1"/>
  <c r="V81" s="1"/>
  <c r="T77"/>
  <c r="T76" s="1"/>
  <c r="T75" s="1"/>
  <c r="T74" s="1"/>
  <c r="T72"/>
  <c r="T71" s="1"/>
  <c r="T70" s="1"/>
  <c r="T69" s="1"/>
  <c r="T67"/>
  <c r="T66" s="1"/>
  <c r="T65" s="1"/>
  <c r="T63"/>
  <c r="T62" s="1"/>
  <c r="T61" s="1"/>
  <c r="U57"/>
  <c r="U56" s="1"/>
  <c r="U55" s="1"/>
  <c r="V48"/>
  <c r="V47" s="1"/>
  <c r="V46" s="1"/>
  <c r="V45" s="1"/>
  <c r="U47"/>
  <c r="U46" s="1"/>
  <c r="U45" s="1"/>
  <c r="T35"/>
  <c r="T34" s="1"/>
  <c r="T33" s="1"/>
  <c r="T32" s="1"/>
  <c r="V31"/>
  <c r="V30" s="1"/>
  <c r="V29" s="1"/>
  <c r="V28" s="1"/>
  <c r="V27" s="1"/>
  <c r="U30"/>
  <c r="U29" s="1"/>
  <c r="U28" s="1"/>
  <c r="U27" s="1"/>
  <c r="V26"/>
  <c r="V25" s="1"/>
  <c r="V24" s="1"/>
  <c r="V23" s="1"/>
  <c r="V22" s="1"/>
  <c r="U25"/>
  <c r="U24" s="1"/>
  <c r="U23" s="1"/>
  <c r="U22" s="1"/>
  <c r="T137"/>
  <c r="U284"/>
  <c r="U283" s="1"/>
  <c r="U282" s="1"/>
  <c r="V285"/>
  <c r="V284" s="1"/>
  <c r="V283" s="1"/>
  <c r="V282" s="1"/>
  <c r="U286"/>
  <c r="V287"/>
  <c r="V286" s="1"/>
  <c r="V301"/>
  <c r="V300" s="1"/>
  <c r="V299" s="1"/>
  <c r="V298" s="1"/>
  <c r="V297" s="1"/>
  <c r="U300"/>
  <c r="U299" s="1"/>
  <c r="U298" s="1"/>
  <c r="U297" s="1"/>
  <c r="U264"/>
  <c r="U263" s="1"/>
  <c r="U262" s="1"/>
  <c r="U261" s="1"/>
  <c r="V265"/>
  <c r="V264" s="1"/>
  <c r="V263" s="1"/>
  <c r="V262" s="1"/>
  <c r="V261" s="1"/>
  <c r="V251"/>
  <c r="V250" s="1"/>
  <c r="V249" s="1"/>
  <c r="V248" s="1"/>
  <c r="V247" s="1"/>
  <c r="U250"/>
  <c r="U249" s="1"/>
  <c r="U248" s="1"/>
  <c r="U247" s="1"/>
  <c r="T221"/>
  <c r="T220" s="1"/>
  <c r="T219" s="1"/>
  <c r="T194"/>
  <c r="T193" s="1"/>
  <c r="T192" s="1"/>
  <c r="T191" s="1"/>
  <c r="T189"/>
  <c r="T188" s="1"/>
  <c r="T187" s="1"/>
  <c r="T186" s="1"/>
  <c r="T177"/>
  <c r="T176" s="1"/>
  <c r="T170"/>
  <c r="T169" s="1"/>
  <c r="T168" s="1"/>
  <c r="T167" s="1"/>
  <c r="T166" s="1"/>
  <c r="T165" s="1"/>
  <c r="U121"/>
  <c r="U120" s="1"/>
  <c r="T122"/>
  <c r="T121" s="1"/>
  <c r="T120" s="1"/>
  <c r="U104"/>
  <c r="U103" s="1"/>
  <c r="U102" s="1"/>
  <c r="U101" s="1"/>
  <c r="U100" s="1"/>
  <c r="V105"/>
  <c r="V104" s="1"/>
  <c r="V103" s="1"/>
  <c r="V102" s="1"/>
  <c r="V101" s="1"/>
  <c r="V100" s="1"/>
  <c r="T87"/>
  <c r="T86" s="1"/>
  <c r="T85" s="1"/>
  <c r="T84" s="1"/>
  <c r="U86"/>
  <c r="U85" s="1"/>
  <c r="U84" s="1"/>
  <c r="V88"/>
  <c r="V87" s="1"/>
  <c r="V86" s="1"/>
  <c r="V85" s="1"/>
  <c r="V84" s="1"/>
  <c r="T82"/>
  <c r="T81" s="1"/>
  <c r="T80" s="1"/>
  <c r="T79" s="1"/>
  <c r="V73"/>
  <c r="V72" s="1"/>
  <c r="V71" s="1"/>
  <c r="V70" s="1"/>
  <c r="V69" s="1"/>
  <c r="U72"/>
  <c r="U71" s="1"/>
  <c r="U70" s="1"/>
  <c r="U69" s="1"/>
  <c r="T57"/>
  <c r="T56" s="1"/>
  <c r="T55" s="1"/>
  <c r="T54" s="1"/>
  <c r="T52"/>
  <c r="T51" s="1"/>
  <c r="T50" s="1"/>
  <c r="T49" s="1"/>
  <c r="T20"/>
  <c r="T19" s="1"/>
  <c r="T18" s="1"/>
  <c r="T17" s="1"/>
  <c r="T14"/>
  <c r="T13" s="1"/>
  <c r="T12" s="1"/>
  <c r="V16"/>
  <c r="V15" s="1"/>
  <c r="V14" s="1"/>
  <c r="V13" s="1"/>
  <c r="V12" s="1"/>
  <c r="U15"/>
  <c r="U14" s="1"/>
  <c r="U13" s="1"/>
  <c r="U12" s="1"/>
  <c r="U20"/>
  <c r="U19" s="1"/>
  <c r="U18" s="1"/>
  <c r="U17" s="1"/>
  <c r="V21"/>
  <c r="V20" s="1"/>
  <c r="V19" s="1"/>
  <c r="V18" s="1"/>
  <c r="V17" s="1"/>
  <c r="U42"/>
  <c r="U41" s="1"/>
  <c r="U40" s="1"/>
  <c r="U39" s="1"/>
  <c r="U38" s="1"/>
  <c r="V43"/>
  <c r="V42" s="1"/>
  <c r="V41" s="1"/>
  <c r="V40" s="1"/>
  <c r="V39" s="1"/>
  <c r="V38" s="1"/>
  <c r="U52"/>
  <c r="U51" s="1"/>
  <c r="U50" s="1"/>
  <c r="U49" s="1"/>
  <c r="V53"/>
  <c r="V52" s="1"/>
  <c r="V51" s="1"/>
  <c r="V50" s="1"/>
  <c r="V49" s="1"/>
  <c r="V58"/>
  <c r="V57" s="1"/>
  <c r="V56" s="1"/>
  <c r="V55" s="1"/>
  <c r="V54" s="1"/>
  <c r="U63"/>
  <c r="U62" s="1"/>
  <c r="U61" s="1"/>
  <c r="V64"/>
  <c r="V63" s="1"/>
  <c r="V62" s="1"/>
  <c r="V61" s="1"/>
  <c r="V60" s="1"/>
  <c r="U67"/>
  <c r="U66" s="1"/>
  <c r="U65" s="1"/>
  <c r="V68"/>
  <c r="V67" s="1"/>
  <c r="V66" s="1"/>
  <c r="V65" s="1"/>
  <c r="U77"/>
  <c r="U76" s="1"/>
  <c r="U75" s="1"/>
  <c r="U74" s="1"/>
  <c r="V78"/>
  <c r="U82"/>
  <c r="U81" s="1"/>
  <c r="U80" s="1"/>
  <c r="U79" s="1"/>
  <c r="U118"/>
  <c r="U117" s="1"/>
  <c r="U116" s="1"/>
  <c r="V123"/>
  <c r="V122" s="1"/>
  <c r="V121" s="1"/>
  <c r="V120" s="1"/>
  <c r="U126"/>
  <c r="U125" s="1"/>
  <c r="U124" s="1"/>
  <c r="V127"/>
  <c r="V126" s="1"/>
  <c r="V125" s="1"/>
  <c r="V124" s="1"/>
  <c r="U131"/>
  <c r="U130" s="1"/>
  <c r="U129" s="1"/>
  <c r="V132"/>
  <c r="V131" s="1"/>
  <c r="V130" s="1"/>
  <c r="V129" s="1"/>
  <c r="V128" s="1"/>
  <c r="U135"/>
  <c r="U134" s="1"/>
  <c r="U133" s="1"/>
  <c r="V136"/>
  <c r="V135" s="1"/>
  <c r="V134" s="1"/>
  <c r="V133" s="1"/>
  <c r="U140"/>
  <c r="V140" s="1"/>
  <c r="V139" s="1"/>
  <c r="V138" s="1"/>
  <c r="V141"/>
  <c r="U146"/>
  <c r="U145" s="1"/>
  <c r="U144" s="1"/>
  <c r="U143" s="1"/>
  <c r="U142" s="1"/>
  <c r="V147"/>
  <c r="V146" s="1"/>
  <c r="V145" s="1"/>
  <c r="V144" s="1"/>
  <c r="V143" s="1"/>
  <c r="V142" s="1"/>
  <c r="U153"/>
  <c r="U152" s="1"/>
  <c r="U151" s="1"/>
  <c r="U150" s="1"/>
  <c r="V154"/>
  <c r="V153" s="1"/>
  <c r="V152" s="1"/>
  <c r="V151" s="1"/>
  <c r="V150" s="1"/>
  <c r="U158"/>
  <c r="U157" s="1"/>
  <c r="U156" s="1"/>
  <c r="U155" s="1"/>
  <c r="V159"/>
  <c r="V158" s="1"/>
  <c r="V157" s="1"/>
  <c r="V156" s="1"/>
  <c r="V155" s="1"/>
  <c r="U170"/>
  <c r="U169" s="1"/>
  <c r="U168" s="1"/>
  <c r="U167" s="1"/>
  <c r="U166" s="1"/>
  <c r="U165" s="1"/>
  <c r="V171"/>
  <c r="V170" s="1"/>
  <c r="V169" s="1"/>
  <c r="V168" s="1"/>
  <c r="V167" s="1"/>
  <c r="V166" s="1"/>
  <c r="V165" s="1"/>
  <c r="U177"/>
  <c r="U176" s="1"/>
  <c r="U175" s="1"/>
  <c r="U174" s="1"/>
  <c r="U182"/>
  <c r="U181" s="1"/>
  <c r="U180" s="1"/>
  <c r="U179" s="1"/>
  <c r="V178"/>
  <c r="V177" s="1"/>
  <c r="V176" s="1"/>
  <c r="V175" s="1"/>
  <c r="V174" s="1"/>
  <c r="V183"/>
  <c r="V182" s="1"/>
  <c r="V181" s="1"/>
  <c r="V180" s="1"/>
  <c r="V179" s="1"/>
  <c r="V190"/>
  <c r="V189" s="1"/>
  <c r="V188" s="1"/>
  <c r="V187" s="1"/>
  <c r="V186" s="1"/>
  <c r="U189"/>
  <c r="U188" s="1"/>
  <c r="U187" s="1"/>
  <c r="U186" s="1"/>
  <c r="U194"/>
  <c r="U193" s="1"/>
  <c r="U192" s="1"/>
  <c r="U191" s="1"/>
  <c r="V195"/>
  <c r="V194" s="1"/>
  <c r="V193" s="1"/>
  <c r="V192" s="1"/>
  <c r="V191" s="1"/>
  <c r="V202"/>
  <c r="V201" s="1"/>
  <c r="V200" s="1"/>
  <c r="V199" s="1"/>
  <c r="V198" s="1"/>
  <c r="V197" s="1"/>
  <c r="U201"/>
  <c r="U200" s="1"/>
  <c r="U199" s="1"/>
  <c r="U198" s="1"/>
  <c r="U197" s="1"/>
  <c r="U207"/>
  <c r="U206" s="1"/>
  <c r="U205" s="1"/>
  <c r="U204" s="1"/>
  <c r="V208"/>
  <c r="V207" s="1"/>
  <c r="V206" s="1"/>
  <c r="V205" s="1"/>
  <c r="V204" s="1"/>
  <c r="V213"/>
  <c r="U212"/>
  <c r="V212" s="1"/>
  <c r="U217"/>
  <c r="U216" s="1"/>
  <c r="U215" s="1"/>
  <c r="V218"/>
  <c r="V217" s="1"/>
  <c r="V216" s="1"/>
  <c r="V215" s="1"/>
  <c r="U221"/>
  <c r="U220" s="1"/>
  <c r="U219" s="1"/>
  <c r="V222"/>
  <c r="V221" s="1"/>
  <c r="V220" s="1"/>
  <c r="V219" s="1"/>
  <c r="V226"/>
  <c r="V225" s="1"/>
  <c r="V224" s="1"/>
  <c r="V223" s="1"/>
  <c r="U225"/>
  <c r="U224" s="1"/>
  <c r="U223" s="1"/>
  <c r="U235"/>
  <c r="U234" s="1"/>
  <c r="U233" s="1"/>
  <c r="U232" s="1"/>
  <c r="V236"/>
  <c r="V235" s="1"/>
  <c r="V234" s="1"/>
  <c r="V233" s="1"/>
  <c r="V232" s="1"/>
  <c r="U240"/>
  <c r="U239" s="1"/>
  <c r="U238" s="1"/>
  <c r="U237" s="1"/>
  <c r="V241"/>
  <c r="V240" s="1"/>
  <c r="V239" s="1"/>
  <c r="V238" s="1"/>
  <c r="V237" s="1"/>
  <c r="V246"/>
  <c r="V245" s="1"/>
  <c r="V244" s="1"/>
  <c r="V243" s="1"/>
  <c r="V242" s="1"/>
  <c r="U245"/>
  <c r="U244" s="1"/>
  <c r="U243" s="1"/>
  <c r="U242" s="1"/>
  <c r="V231"/>
  <c r="V230" s="1"/>
  <c r="V229" s="1"/>
  <c r="V228" s="1"/>
  <c r="V227" s="1"/>
  <c r="U230"/>
  <c r="U229" s="1"/>
  <c r="U228" s="1"/>
  <c r="U227" s="1"/>
  <c r="V256"/>
  <c r="V255" s="1"/>
  <c r="V254" s="1"/>
  <c r="V253" s="1"/>
  <c r="U255"/>
  <c r="U254" s="1"/>
  <c r="U253" s="1"/>
  <c r="T278" l="1"/>
  <c r="U149"/>
  <c r="T203"/>
  <c r="U252"/>
  <c r="V252" s="1"/>
  <c r="T214"/>
  <c r="T60"/>
  <c r="T59" s="1"/>
  <c r="T37" s="1"/>
  <c r="T185"/>
  <c r="T184" s="1"/>
  <c r="T175"/>
  <c r="T174"/>
  <c r="T173" s="1"/>
  <c r="T172" s="1"/>
  <c r="T149"/>
  <c r="T148" s="1"/>
  <c r="T115"/>
  <c r="T114" s="1"/>
  <c r="T113" s="1"/>
  <c r="T44"/>
  <c r="U99"/>
  <c r="U281"/>
  <c r="V77"/>
  <c r="V76" s="1"/>
  <c r="V75" s="1"/>
  <c r="V74" s="1"/>
  <c r="U115"/>
  <c r="V99"/>
  <c r="U54"/>
  <c r="U44" s="1"/>
  <c r="V80"/>
  <c r="V79" s="1"/>
  <c r="T11"/>
  <c r="T10" s="1"/>
  <c r="U214"/>
  <c r="V214" s="1"/>
  <c r="U11"/>
  <c r="U211"/>
  <c r="V211" s="1"/>
  <c r="U185"/>
  <c r="U184" s="1"/>
  <c r="U128"/>
  <c r="U173"/>
  <c r="U60"/>
  <c r="U59" s="1"/>
  <c r="U139"/>
  <c r="U138" s="1"/>
  <c r="U137" s="1"/>
  <c r="V137" s="1"/>
  <c r="V281" l="1"/>
  <c r="V278"/>
  <c r="T112"/>
  <c r="V11"/>
  <c r="T196"/>
  <c r="T164" s="1"/>
  <c r="V115"/>
  <c r="U210"/>
  <c r="V210" s="1"/>
  <c r="T9"/>
  <c r="V44"/>
  <c r="U114"/>
  <c r="V59"/>
  <c r="V185"/>
  <c r="V184" s="1"/>
  <c r="U148"/>
  <c r="V148" s="1"/>
  <c r="V149"/>
  <c r="V173"/>
  <c r="V172" s="1"/>
  <c r="U172"/>
  <c r="U10"/>
  <c r="U209" l="1"/>
  <c r="U203" s="1"/>
  <c r="U196" s="1"/>
  <c r="T302"/>
  <c r="U37"/>
  <c r="V37" s="1"/>
  <c r="V10"/>
  <c r="V209"/>
  <c r="U113"/>
  <c r="U112" s="1"/>
  <c r="V114"/>
  <c r="U9" l="1"/>
  <c r="V9" s="1"/>
  <c r="V203"/>
  <c r="V112"/>
  <c r="V113"/>
  <c r="V196" l="1"/>
  <c r="U164"/>
  <c r="U302" s="1"/>
  <c r="V164" l="1"/>
  <c r="V302"/>
</calcChain>
</file>

<file path=xl/sharedStrings.xml><?xml version="1.0" encoding="utf-8"?>
<sst xmlns="http://schemas.openxmlformats.org/spreadsheetml/2006/main" count="1112" uniqueCount="246">
  <si>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</si>
  <si>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</si>
  <si>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</si>
  <si>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</si>
  <si>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</si>
  <si>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</si>
  <si>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</si>
  <si>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</si>
  <si>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</si>
  <si>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</si>
  <si>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</si>
  <si>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</si>
  <si>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</si>
  <si>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</si>
  <si>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</si>
  <si>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</si>
  <si>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</si>
  <si>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</si>
  <si>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</si>
  <si>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</si>
  <si>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</si>
  <si>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</si>
  <si>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Муниципальная программа "Устойчивое развитие Зимитицкого сельского поселения Волосовского муниципального района Ленинградской области"</t>
  </si>
  <si>
    <t>25.0.00.00000</t>
  </si>
  <si>
    <t>Подпрограмма "Дорожное хозяйство Зимитицкого сельского поселения"</t>
  </si>
  <si>
    <t>25.1.00.00000</t>
  </si>
  <si>
    <t>Основное мероприятие «Строительство, капитальный ремонт, ремонт и содержание автомобильных дорог общего пользования»</t>
  </si>
  <si>
    <t>25.1.05.00000</t>
  </si>
  <si>
    <t>Мероприятия по текущему ремонту дорог общего пользования муниципального значения и сооружений на них</t>
  </si>
  <si>
    <t>25.1.05.03150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</si>
  <si>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</si>
  <si>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</si>
  <si>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</si>
  <si>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</si>
  <si>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</si>
  <si>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04</t>
  </si>
  <si>
    <t>00</t>
  </si>
  <si>
    <t>Дорожное хозяйство (дорожные фонды)</t>
  </si>
  <si>
    <t>09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</si>
  <si>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</si>
  <si>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</si>
  <si>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</si>
  <si>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</si>
  <si>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по содержанию дорог общего пользования муниципального значения и сооружений на них</t>
  </si>
  <si>
    <t>25.1.05.03160</t>
  </si>
  <si>
    <t>Капитальный ремонт и ремонт автомобильных дорог общего пользования местного значения муниципального образования</t>
  </si>
  <si>
    <t>25.1.05.S0140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</si>
  <si>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</si>
  <si>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25.1.05.S4660</t>
  </si>
  <si>
    <t>Подпрограмма "Жилищно-коммунальное хозяйство Зимитицкого сельского поселения"</t>
  </si>
  <si>
    <t>25.2.00.00000</t>
  </si>
  <si>
    <t>Основное мероприятие «Мероприятия в области жилищного хозяйства муниципального образования»</t>
  </si>
  <si>
    <t>25.2.31.00000</t>
  </si>
  <si>
    <t>Мероприятия в области жилищного хозяйства муниципального образования</t>
  </si>
  <si>
    <t>25.2.31.03520</t>
  </si>
  <si>
    <t>ЖИЛИЩНО-КОММУНАЛЬНОЕ ХОЗЯЙСТВО</t>
  </si>
  <si>
    <t>05</t>
  </si>
  <si>
    <t>Жилищное хозяйство</t>
  </si>
  <si>
    <t>01</t>
  </si>
  <si>
    <t>Основное мероприятие «Мероприятия в области коммунального хозяйства муниципального образования»</t>
  </si>
  <si>
    <t>25.2.32.00000</t>
  </si>
  <si>
    <t>Коммунальное хозяйство</t>
  </si>
  <si>
    <t>02</t>
  </si>
  <si>
    <t>Развитие систем водоснабжения в сельской местности</t>
  </si>
  <si>
    <t>25.2.32.00680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</si>
  <si>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</si>
  <si>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25.2.32.03510</t>
  </si>
  <si>
    <t>Основное мероприятие «Мероприятия по повышению благоустроенности муниципального образования»</t>
  </si>
  <si>
    <t>25.2.33.00000</t>
  </si>
  <si>
    <t>Мероприятия по организации и содержанию уличного освещения населенных пунктов муниципального образования</t>
  </si>
  <si>
    <t>25.2.33.06010</t>
  </si>
  <si>
    <t>Благоустройство</t>
  </si>
  <si>
    <t>03</t>
  </si>
  <si>
    <t>Мероприятия по озеленению территории муниципального образования</t>
  </si>
  <si>
    <t>25.2.33.06020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</si>
  <si>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</si>
  <si>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25.2.33.06030</t>
  </si>
  <si>
    <t>Мероприятия по организации и содержанию мест захоронения муниципального образования</t>
  </si>
  <si>
    <t>25.2.33.06040</t>
  </si>
  <si>
    <t>Мероприятия по организации благоустройства территории поселения</t>
  </si>
  <si>
    <t>25.2.33.06050</t>
  </si>
  <si>
    <t>Подпрограмма «Обеспечение защиты населения и территории МО Зимитицкое сельское поселение от чрезвычайных ситуаций»</t>
  </si>
  <si>
    <t>25.4.00.00000</t>
  </si>
  <si>
    <t>Основное мероприятие « Мероприятия по предупреждению чрезвычайных ситуаций и подготовке населения к действиям в чрезвычайных ситуациях</t>
  </si>
  <si>
    <t>25.4.34.00000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</si>
  <si>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</si>
  <si>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25.4.34.02180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</si>
  <si>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</si>
  <si>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</si>
  <si>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первичных мер пожарной безопасности в границах населенных пунктов муниципального образования"</t>
  </si>
  <si>
    <t>25.4.38.00000</t>
  </si>
  <si>
    <t>Мероприятия по обеспечению первичных мер пожарной безопасности в границах населенных пунктов поселения</t>
  </si>
  <si>
    <t>25.4.38.02170</t>
  </si>
  <si>
    <t>Муниципальная программа "Развитие социальной сферы Зимитицкого сельского поселения Волосовского муниципального района Ленинградской области"</t>
  </si>
  <si>
    <t>41.0.00.00000</t>
  </si>
  <si>
    <t>Подпрограмма "Развитие культуры Зимитицкого сельского поселения"</t>
  </si>
  <si>
    <t>41.1.00.00000</t>
  </si>
  <si>
    <t>Основное мероприятие «Обеспечение деятельности муниципальных учреждений»</t>
  </si>
  <si>
    <t>41.1.07.00000</t>
  </si>
  <si>
    <t>Расходы на обеспечение деятельности муниципальных учреждений культуры</t>
  </si>
  <si>
    <t>41.1.07.04400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</si>
  <si>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</si>
  <si>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</si>
  <si>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</si>
  <si>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</si>
  <si>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</si>
  <si>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</si>
  <si>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</si>
  <si>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</si>
  <si>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41.1.07.04420</t>
  </si>
  <si>
    <t>Обеспечение выплат стимулирующего характера работникам муниципальных учреждений культуры</t>
  </si>
  <si>
    <t>41.1.07.S0360</t>
  </si>
  <si>
    <t>Основное мероприятие «Проведение мероприятий культурно-досугового направления»</t>
  </si>
  <si>
    <t>41.1.17.00000</t>
  </si>
  <si>
    <t>Расходы на организацию и проведение культурно-досуговых мероприятий</t>
  </si>
  <si>
    <t>41.1.17.04430</t>
  </si>
  <si>
    <t>Подпрограмма "Развитие физической культуры и спорта Зимитицкого сельского поселения"</t>
  </si>
  <si>
    <t>41.2.00.00000</t>
  </si>
  <si>
    <t>Основное мероприятие «Проведение мероприятий по вовлечению населения в занятия физической культурой и массового спорта»</t>
  </si>
  <si>
    <t>41.2.18.00000</t>
  </si>
  <si>
    <t>Мероприятия по созданию условий для занятий физической культурой и спортом среди различных групп населения</t>
  </si>
  <si>
    <t>41.2.18.00200</t>
  </si>
  <si>
    <t>ФИЗИЧЕСКАЯ КУЛЬТУРА И СПОРТ</t>
  </si>
  <si>
    <t>11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</si>
  <si>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</si>
  <si>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</si>
  <si>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41.2.18.00210</t>
  </si>
  <si>
    <t>Муниципальная программа «Муниципальное управление Зимитицкого сельского поселения Волосовского муниципального района Ленинградской области"</t>
  </si>
  <si>
    <t>57.0.00.00000</t>
  </si>
  <si>
    <t>Подпрограмма «Развитие кадрового потенциала муниципальной службы Зимитицкого сельского поселения»</t>
  </si>
  <si>
    <t>57.1.00.00000</t>
  </si>
  <si>
    <t>Основное мероприятие «Развитие муниципального управления»</t>
  </si>
  <si>
    <t>57.1.02.00000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</si>
  <si>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</si>
  <si>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57.1.02.09040</t>
  </si>
  <si>
    <t>ОБЩЕГОСУДАРСТВЕННЫЕ ВОПРОСЫ</t>
  </si>
  <si>
    <t>Другие общегосударственные вопросы</t>
  </si>
  <si>
    <t>13</t>
  </si>
  <si>
    <t>Подпрограмма "Развитие информационно-аналитического сопровождения Зимитицкого сельского поселения"</t>
  </si>
  <si>
    <t>57.2.00.00000</t>
  </si>
  <si>
    <t>57.2.02.00000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</si>
  <si>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</si>
  <si>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57.2.02.09030</t>
  </si>
  <si>
    <t>Приобретение товаров, работ, услуг в целях обеспечения текущего функционирования Интернет-сайтов, информационных систем</t>
  </si>
  <si>
    <t>57.2.02.09080</t>
  </si>
  <si>
    <t>Подпрограмма "Управление имуществом и земельными ресурсами Зимитицкого сельского поселения"</t>
  </si>
  <si>
    <t>57.3.00.00000</t>
  </si>
  <si>
    <t>Основное мероприятие "Мероприятия по управлению муниципальным имуществом и земельными ресурсами"</t>
  </si>
  <si>
    <t>57.3.27.00000</t>
  </si>
  <si>
    <t>Мероприятия по землеустройству и землепользованию</t>
  </si>
  <si>
    <t>57.3.27.03400</t>
  </si>
  <si>
    <t>Другие вопросы в области национальной экономики</t>
  </si>
  <si>
    <t>12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</si>
  <si>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</si>
  <si>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57.3.27.09020</t>
  </si>
  <si>
    <t>Подпрограмма "Обеспечение деятельности администрации муниципального образования"</t>
  </si>
  <si>
    <t>57.4.00.00000</t>
  </si>
  <si>
    <t>Основное мероприятие "Обеспечение функций представительных органов местного самоуправления"</t>
  </si>
  <si>
    <t>57.4.01.00000</t>
  </si>
  <si>
    <t>Расходы на выплаты по оплате труда главы муниципального образования</t>
  </si>
  <si>
    <t>57.4.01.00130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</si>
  <si>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</si>
  <si>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</si>
  <si>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</si>
  <si>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"Развитие муниципального управления"</t>
  </si>
  <si>
    <t>57.4.02.00000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</si>
  <si>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</si>
  <si>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57.4.02.00100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</si>
  <si>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</si>
  <si>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</si>
  <si>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</si>
  <si>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</si>
  <si>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</si>
  <si>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</si>
  <si>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</si>
  <si>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Расходы на выплаты по оплате труда работников органов местного самоуправления</t>
  </si>
  <si>
    <t>57.4.02.00140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</si>
  <si>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</si>
  <si>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органов местного самоуправления</t>
  </si>
  <si>
    <t>57.4.02.00150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</si>
  <si>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</si>
  <si>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57.4.02.08220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</si>
  <si>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</si>
  <si>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</si>
  <si>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</si>
  <si>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</si>
  <si>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</si>
  <si>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57.4.02.08230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</si>
  <si>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</si>
  <si>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57.4.02.08240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</si>
  <si>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</si>
  <si>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57.4.02.08250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</si>
  <si>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</si>
  <si>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57.4.02.09050</t>
  </si>
  <si>
    <t>Расходы на осуществление первичного воинского учета на территориях, где отсутствуют военные комиссариаты</t>
  </si>
  <si>
    <t>57.4.02.51180</t>
  </si>
  <si>
    <t>НАЦИОНАЛЬНАЯ ОБОРОНА</t>
  </si>
  <si>
    <t>Мобилизационная и вневойсковая подготовка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</si>
  <si>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</si>
  <si>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57.4.02.71340</t>
  </si>
  <si>
    <t>Подпрограмма "Профилактика терроризма и экстремизма на территории Зимитицкого сельского поселения"</t>
  </si>
  <si>
    <t>57.5.00.00000</t>
  </si>
  <si>
    <t>Основное мероприятие " Мероприятия по предупреждению и профилактике правонарушений, обеспечение общественной безопасности"</t>
  </si>
  <si>
    <t>57.5.29.00000</t>
  </si>
  <si>
    <t>Мероприятия по проведению воспитательной, пропагандистской работы с населением, направленной на предупреждение террористической и экстремистской деятельности повышение бдительности населения путем размещения информации на стендах и выпуска информационных листовок</t>
  </si>
  <si>
    <t>57.5.29.00540</t>
  </si>
  <si>
    <t>Другие вопросы в области национальной безопасности и правоохранительной деятельности</t>
  </si>
  <si>
    <t>14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</si>
  <si>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</si>
  <si>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</si>
  <si>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</si>
  <si>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</si>
  <si>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</si>
  <si>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</si>
  <si>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Резервные средства</t>
  </si>
  <si>
    <t>870</t>
  </si>
  <si>
    <t>Резервные фонды</t>
  </si>
  <si>
    <t>Всего</t>
  </si>
  <si>
    <t>Исполнение</t>
  </si>
  <si>
    <t>% исполнения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</si>
  <si>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</si>
  <si>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25.1.05.S4770</t>
  </si>
  <si>
    <t>Возврат средств в бюджеты других уровней бюджетной системы Российской Федерации</t>
  </si>
  <si>
    <t>91.9.01.02400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</si>
  <si>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</si>
  <si>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91.9.01.72020</t>
  </si>
  <si>
    <t>Исполнение  бюджетных ассигнований по  целевым статьям (муниципальным программам и непрограммным направлениям деятельности), группам (группам и подгруппам) видов расходов  классификации расходов бюджета муниципального образования Зимитицкое сельское поселение Волосовского муниципального района Ленинградской области за 9 месяцев2019 г.</t>
  </si>
  <si>
    <t>Газификация населенных пунктов муниципального образования</t>
  </si>
  <si>
    <t>25.2.32.00670</t>
  </si>
  <si>
    <t>Расходы по созданию мест (площадок) накопления твердых коммунальных отходов</t>
  </si>
  <si>
    <t>25.2.33.S4790</t>
  </si>
  <si>
    <t>Подпрограмма "Устойчивое развитие территории Зимитицкого сельского поселения"</t>
  </si>
  <si>
    <t>25.3.00.00000</t>
  </si>
  <si>
    <t>Основное мероприятие «Строительство (приобретение), реконструкция и капитальный, текущий ремонт объектов муниципальной собственности»</t>
  </si>
  <si>
    <t>25.3.14.00000</t>
  </si>
  <si>
    <t>Расходы на мероприятия, направленные на безаварийную работу объектов водоснабжения и водоотведения</t>
  </si>
  <si>
    <t>25.3.14.S0260</t>
  </si>
  <si>
    <t>Мероприятия по укреплению материально-технической базы</t>
  </si>
  <si>
    <t>41.2.18.00220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</si>
  <si>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</si>
  <si>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57.4.03.00000</t>
  </si>
  <si>
    <t>57.4.03.00150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</si>
  <si>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</si>
  <si>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других обязательств муниципальных образований по решению общегосударственных вопросов</t>
  </si>
  <si>
    <t>91.9.01.09060</t>
  </si>
  <si>
    <t xml:space="preserve">Приложение 4
УТВЕРЖДЕНО:
Решением  совета  депутатов муниципального образования Бегуницкое сельское поселение  
   от 20.12.2019 г.  № 31 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</si>
</sst>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4" borderId="3" xfId="0" applyNumberFormat="1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0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9" fillId="3" borderId="3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3"/>
  <sheetViews>
    <sheetView tabSelected="1" workbookViewId="0">
      <selection activeCell="AW9" sqref="AW9"/>
    </sheetView>
  </sheetViews>
  <sheetFormatPr defaultRowHeight="14.45" customHeight="1"/>
  <cols>
    <col min="1" max="1" width="80.7109375" customWidth="1"/>
    <col min="2" max="2" width="17.7109375" customWidth="1"/>
    <col min="3" max="16" width="8" hidden="1"/>
    <col min="17" max="17" width="9.7109375" customWidth="1"/>
    <col min="18" max="19" width="5.7109375" customWidth="1"/>
    <col min="20" max="20" width="14.85546875" customWidth="1"/>
    <col min="21" max="21" width="14.5703125" customWidth="1"/>
    <col min="22" max="22" width="15.5703125" customWidth="1"/>
    <col min="23" max="46" width="8" hidden="1" customWidth="1"/>
  </cols>
  <sheetData>
    <row r="1" spans="1:4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72" customHeight="1">
      <c r="A2" s="1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60" t="s">
        <v>245</v>
      </c>
      <c r="T2" s="61"/>
      <c r="U2" s="61"/>
      <c r="V2" s="6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95.25" customHeight="1">
      <c r="A4" s="62" t="s">
        <v>226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5"/>
      <c r="AR4" s="5"/>
      <c r="AS4" s="5"/>
      <c r="AT4" s="5"/>
    </row>
    <row r="5" spans="1:4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 t="s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5">
      <c r="A6" s="57" t="s">
        <v>1</v>
      </c>
      <c r="B6" s="57" t="s">
        <v>2</v>
      </c>
      <c r="C6" s="57" t="s">
        <v>2</v>
      </c>
      <c r="D6" s="57" t="s">
        <v>2</v>
      </c>
      <c r="E6" s="57" t="s">
        <v>2</v>
      </c>
      <c r="F6" s="57" t="s">
        <v>2</v>
      </c>
      <c r="G6" s="57" t="s">
        <v>2</v>
      </c>
      <c r="H6" s="57" t="s">
        <v>2</v>
      </c>
      <c r="I6" s="57" t="s">
        <v>2</v>
      </c>
      <c r="J6" s="57" t="s">
        <v>2</v>
      </c>
      <c r="K6" s="57" t="s">
        <v>2</v>
      </c>
      <c r="L6" s="57" t="s">
        <v>2</v>
      </c>
      <c r="M6" s="57" t="s">
        <v>2</v>
      </c>
      <c r="N6" s="57" t="s">
        <v>2</v>
      </c>
      <c r="O6" s="57" t="s">
        <v>2</v>
      </c>
      <c r="P6" s="57" t="s">
        <v>2</v>
      </c>
      <c r="Q6" s="57" t="s">
        <v>3</v>
      </c>
      <c r="R6" s="57" t="s">
        <v>4</v>
      </c>
      <c r="S6" s="57" t="s">
        <v>11</v>
      </c>
      <c r="T6" s="57" t="s">
        <v>6</v>
      </c>
      <c r="U6" s="58" t="s">
        <v>218</v>
      </c>
      <c r="V6" s="57" t="s">
        <v>219</v>
      </c>
      <c r="W6" s="56" t="s">
        <v>7</v>
      </c>
      <c r="X6" s="56" t="s">
        <v>8</v>
      </c>
      <c r="Y6" s="56" t="s">
        <v>9</v>
      </c>
      <c r="Z6" s="56" t="s">
        <v>10</v>
      </c>
      <c r="AA6" s="56" t="s">
        <v>6</v>
      </c>
      <c r="AB6" s="56" t="s">
        <v>7</v>
      </c>
      <c r="AC6" s="56" t="s">
        <v>8</v>
      </c>
      <c r="AD6" s="56" t="s">
        <v>9</v>
      </c>
      <c r="AE6" s="56" t="s">
        <v>10</v>
      </c>
      <c r="AF6" s="56" t="s">
        <v>6</v>
      </c>
      <c r="AG6" s="56" t="s">
        <v>7</v>
      </c>
      <c r="AH6" s="56" t="s">
        <v>8</v>
      </c>
      <c r="AI6" s="56" t="s">
        <v>9</v>
      </c>
      <c r="AJ6" s="56" t="s">
        <v>10</v>
      </c>
      <c r="AK6" s="56" t="s">
        <v>12</v>
      </c>
      <c r="AL6" s="56" t="s">
        <v>13</v>
      </c>
      <c r="AM6" s="56" t="s">
        <v>14</v>
      </c>
      <c r="AN6" s="56" t="s">
        <v>15</v>
      </c>
      <c r="AO6" s="56" t="s">
        <v>16</v>
      </c>
      <c r="AP6" s="56" t="s">
        <v>17</v>
      </c>
      <c r="AQ6" s="56" t="s">
        <v>18</v>
      </c>
      <c r="AR6" s="56" t="s">
        <v>19</v>
      </c>
      <c r="AS6" s="56" t="s">
        <v>20</v>
      </c>
      <c r="AT6" s="56" t="s">
        <v>21</v>
      </c>
    </row>
    <row r="7" spans="1:46" ht="15.75" thickBot="1">
      <c r="A7" s="57"/>
      <c r="B7" s="57" t="s">
        <v>2</v>
      </c>
      <c r="C7" s="57" t="s">
        <v>2</v>
      </c>
      <c r="D7" s="57" t="s">
        <v>2</v>
      </c>
      <c r="E7" s="57" t="s">
        <v>2</v>
      </c>
      <c r="F7" s="57" t="s">
        <v>2</v>
      </c>
      <c r="G7" s="57" t="s">
        <v>2</v>
      </c>
      <c r="H7" s="57" t="s">
        <v>2</v>
      </c>
      <c r="I7" s="57" t="s">
        <v>2</v>
      </c>
      <c r="J7" s="57" t="s">
        <v>2</v>
      </c>
      <c r="K7" s="57" t="s">
        <v>2</v>
      </c>
      <c r="L7" s="57" t="s">
        <v>2</v>
      </c>
      <c r="M7" s="57" t="s">
        <v>2</v>
      </c>
      <c r="N7" s="57" t="s">
        <v>2</v>
      </c>
      <c r="O7" s="57" t="s">
        <v>2</v>
      </c>
      <c r="P7" s="57" t="s">
        <v>2</v>
      </c>
      <c r="Q7" s="57" t="s">
        <v>3</v>
      </c>
      <c r="R7" s="57" t="s">
        <v>4</v>
      </c>
      <c r="S7" s="57" t="s">
        <v>5</v>
      </c>
      <c r="T7" s="57" t="s">
        <v>6</v>
      </c>
      <c r="U7" s="59"/>
      <c r="V7" s="57" t="s">
        <v>6</v>
      </c>
      <c r="W7" s="56" t="s">
        <v>7</v>
      </c>
      <c r="X7" s="56" t="s">
        <v>8</v>
      </c>
      <c r="Y7" s="56" t="s">
        <v>9</v>
      </c>
      <c r="Z7" s="56" t="s">
        <v>10</v>
      </c>
      <c r="AA7" s="56" t="s">
        <v>6</v>
      </c>
      <c r="AB7" s="56" t="s">
        <v>7</v>
      </c>
      <c r="AC7" s="56" t="s">
        <v>8</v>
      </c>
      <c r="AD7" s="56" t="s">
        <v>9</v>
      </c>
      <c r="AE7" s="56" t="s">
        <v>10</v>
      </c>
      <c r="AF7" s="56" t="s">
        <v>6</v>
      </c>
      <c r="AG7" s="56" t="s">
        <v>7</v>
      </c>
      <c r="AH7" s="56" t="s">
        <v>8</v>
      </c>
      <c r="AI7" s="56" t="s">
        <v>9</v>
      </c>
      <c r="AJ7" s="56" t="s">
        <v>10</v>
      </c>
      <c r="AK7" s="56" t="s">
        <v>6</v>
      </c>
      <c r="AL7" s="56" t="s">
        <v>7</v>
      </c>
      <c r="AM7" s="56" t="s">
        <v>8</v>
      </c>
      <c r="AN7" s="56" t="s">
        <v>9</v>
      </c>
      <c r="AO7" s="56" t="s">
        <v>10</v>
      </c>
      <c r="AP7" s="56" t="s">
        <v>6</v>
      </c>
      <c r="AQ7" s="56" t="s">
        <v>7</v>
      </c>
      <c r="AR7" s="56" t="s">
        <v>8</v>
      </c>
      <c r="AS7" s="56" t="s">
        <v>9</v>
      </c>
      <c r="AT7" s="56" t="s">
        <v>10</v>
      </c>
    </row>
    <row r="8" spans="1:46" ht="15.75" hidden="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50.1" customHeight="1">
      <c r="A9" s="24" t="s">
        <v>22</v>
      </c>
      <c r="B9" s="25" t="s">
        <v>23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7">
        <f>T10+T37+T99+T93</f>
        <v>6858537.3499999996</v>
      </c>
      <c r="U9" s="30">
        <f>U10+U37+U99</f>
        <v>4099630.04</v>
      </c>
      <c r="V9" s="27">
        <f>U9/T9*100</f>
        <v>59.774115540830294</v>
      </c>
      <c r="W9" s="12"/>
      <c r="X9" s="12">
        <v>1186400</v>
      </c>
      <c r="Y9" s="12">
        <v>118500</v>
      </c>
      <c r="Z9" s="12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2">
        <v>2838140</v>
      </c>
      <c r="AL9" s="12"/>
      <c r="AM9" s="12">
        <v>157600</v>
      </c>
      <c r="AN9" s="12">
        <v>123640</v>
      </c>
      <c r="AO9" s="12"/>
      <c r="AP9" s="12">
        <v>2912580</v>
      </c>
      <c r="AQ9" s="12"/>
      <c r="AR9" s="12">
        <v>157600</v>
      </c>
      <c r="AS9" s="12">
        <v>128590</v>
      </c>
      <c r="AT9" s="12"/>
    </row>
    <row r="10" spans="1:46" ht="33.4" customHeight="1">
      <c r="A10" s="24" t="s">
        <v>24</v>
      </c>
      <c r="B10" s="25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5"/>
      <c r="S10" s="25"/>
      <c r="T10" s="27">
        <f>T11</f>
        <v>3543568.35</v>
      </c>
      <c r="U10" s="30">
        <f>U11</f>
        <v>2374016.41</v>
      </c>
      <c r="V10" s="27">
        <f>U10/T10*100</f>
        <v>66.995078844746985</v>
      </c>
      <c r="W10" s="12"/>
      <c r="X10" s="12">
        <v>1186400</v>
      </c>
      <c r="Y10" s="12">
        <v>118500</v>
      </c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2">
        <v>949140</v>
      </c>
      <c r="AL10" s="12"/>
      <c r="AM10" s="12">
        <v>157600</v>
      </c>
      <c r="AN10" s="12">
        <v>123640</v>
      </c>
      <c r="AO10" s="12"/>
      <c r="AP10" s="12">
        <v>975580</v>
      </c>
      <c r="AQ10" s="12"/>
      <c r="AR10" s="12">
        <v>157600</v>
      </c>
      <c r="AS10" s="12">
        <v>128590</v>
      </c>
      <c r="AT10" s="12"/>
    </row>
    <row r="11" spans="1:46" ht="50.1" customHeight="1">
      <c r="A11" s="10" t="s">
        <v>26</v>
      </c>
      <c r="B11" s="11" t="s">
        <v>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f>T12+T17+T22+T27+T32</f>
        <v>3543568.35</v>
      </c>
      <c r="U11" s="31">
        <f>U12+U17+U22+U27</f>
        <v>2374016.41</v>
      </c>
      <c r="V11" s="12">
        <f>U11/T11*100</f>
        <v>66.995078844746985</v>
      </c>
      <c r="W11" s="12"/>
      <c r="X11" s="12">
        <v>1186400</v>
      </c>
      <c r="Y11" s="12">
        <v>118500</v>
      </c>
      <c r="Z11" s="12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2">
        <v>949140</v>
      </c>
      <c r="AL11" s="12"/>
      <c r="AM11" s="12">
        <v>157600</v>
      </c>
      <c r="AN11" s="12">
        <v>123640</v>
      </c>
      <c r="AO11" s="12"/>
      <c r="AP11" s="12">
        <v>975580</v>
      </c>
      <c r="AQ11" s="12"/>
      <c r="AR11" s="12">
        <v>157600</v>
      </c>
      <c r="AS11" s="12">
        <v>128590</v>
      </c>
      <c r="AT11" s="12"/>
    </row>
    <row r="12" spans="1:46" ht="33.4" customHeight="1">
      <c r="A12" s="10" t="s">
        <v>28</v>
      </c>
      <c r="B12" s="11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f t="shared" ref="T12:V14" si="0">T13</f>
        <v>18000</v>
      </c>
      <c r="U12" s="31">
        <f t="shared" si="0"/>
        <v>18000</v>
      </c>
      <c r="V12" s="12">
        <f t="shared" si="0"/>
        <v>100</v>
      </c>
      <c r="W12" s="12"/>
      <c r="X12" s="12"/>
      <c r="Y12" s="12"/>
      <c r="Z12" s="12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2">
        <v>100000</v>
      </c>
      <c r="AL12" s="12"/>
      <c r="AM12" s="12"/>
      <c r="AN12" s="12"/>
      <c r="AO12" s="12"/>
      <c r="AP12" s="12">
        <v>100000</v>
      </c>
      <c r="AQ12" s="12"/>
      <c r="AR12" s="12"/>
      <c r="AS12" s="12"/>
      <c r="AT12" s="12"/>
    </row>
    <row r="13" spans="1:46" ht="33.4" customHeight="1">
      <c r="A13" s="14" t="s">
        <v>30</v>
      </c>
      <c r="B13" s="15" t="s">
        <v>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 t="s">
        <v>31</v>
      </c>
      <c r="R13" s="15"/>
      <c r="S13" s="15"/>
      <c r="T13" s="17">
        <f t="shared" si="0"/>
        <v>18000</v>
      </c>
      <c r="U13" s="32">
        <f t="shared" si="0"/>
        <v>18000</v>
      </c>
      <c r="V13" s="17">
        <f t="shared" si="0"/>
        <v>100</v>
      </c>
      <c r="W13" s="17"/>
      <c r="X13" s="17"/>
      <c r="Y13" s="17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7">
        <v>100000</v>
      </c>
      <c r="AL13" s="17"/>
      <c r="AM13" s="17"/>
      <c r="AN13" s="17"/>
      <c r="AO13" s="17"/>
      <c r="AP13" s="17">
        <v>100000</v>
      </c>
      <c r="AQ13" s="17"/>
      <c r="AR13" s="17"/>
      <c r="AS13" s="17"/>
      <c r="AT13" s="17"/>
    </row>
    <row r="14" spans="1:46" ht="33.4" customHeight="1">
      <c r="A14" s="14" t="s">
        <v>32</v>
      </c>
      <c r="B14" s="15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 t="s">
        <v>33</v>
      </c>
      <c r="R14" s="15"/>
      <c r="S14" s="15"/>
      <c r="T14" s="17">
        <f t="shared" si="0"/>
        <v>18000</v>
      </c>
      <c r="U14" s="32">
        <f t="shared" si="0"/>
        <v>18000</v>
      </c>
      <c r="V14" s="17">
        <f t="shared" si="0"/>
        <v>100</v>
      </c>
      <c r="W14" s="17"/>
      <c r="X14" s="17"/>
      <c r="Y14" s="17"/>
      <c r="Z14" s="1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7">
        <v>100000</v>
      </c>
      <c r="AL14" s="17"/>
      <c r="AM14" s="17"/>
      <c r="AN14" s="17"/>
      <c r="AO14" s="17"/>
      <c r="AP14" s="17">
        <v>100000</v>
      </c>
      <c r="AQ14" s="17"/>
      <c r="AR14" s="17"/>
      <c r="AS14" s="17"/>
      <c r="AT14" s="17"/>
    </row>
    <row r="15" spans="1:46" ht="33.4" customHeight="1">
      <c r="A15" s="14" t="s">
        <v>34</v>
      </c>
      <c r="B15" s="15" t="s">
        <v>29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 t="s">
        <v>33</v>
      </c>
      <c r="R15" s="15" t="s">
        <v>35</v>
      </c>
      <c r="S15" s="15" t="s">
        <v>36</v>
      </c>
      <c r="T15" s="17">
        <v>18000</v>
      </c>
      <c r="U15" s="32">
        <f>U16</f>
        <v>18000</v>
      </c>
      <c r="V15" s="17">
        <f>V16</f>
        <v>100</v>
      </c>
      <c r="W15" s="17"/>
      <c r="X15" s="17"/>
      <c r="Y15" s="17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7">
        <v>100000</v>
      </c>
      <c r="AL15" s="17"/>
      <c r="AM15" s="17"/>
      <c r="AN15" s="17"/>
      <c r="AO15" s="17"/>
      <c r="AP15" s="17">
        <v>100000</v>
      </c>
      <c r="AQ15" s="17"/>
      <c r="AR15" s="17"/>
      <c r="AS15" s="17"/>
      <c r="AT15" s="17"/>
    </row>
    <row r="16" spans="1:46" ht="33.4" customHeight="1">
      <c r="A16" s="14" t="s">
        <v>37</v>
      </c>
      <c r="B16" s="15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 t="s">
        <v>33</v>
      </c>
      <c r="R16" s="15" t="s">
        <v>35</v>
      </c>
      <c r="S16" s="15" t="s">
        <v>38</v>
      </c>
      <c r="T16" s="17">
        <v>18000</v>
      </c>
      <c r="U16" s="32">
        <v>18000</v>
      </c>
      <c r="V16" s="17">
        <f>U16/T16*100</f>
        <v>100</v>
      </c>
      <c r="W16" s="17"/>
      <c r="X16" s="17"/>
      <c r="Y16" s="17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>
        <v>100000</v>
      </c>
      <c r="AL16" s="17"/>
      <c r="AM16" s="17"/>
      <c r="AN16" s="17"/>
      <c r="AO16" s="17"/>
      <c r="AP16" s="17">
        <v>100000</v>
      </c>
      <c r="AQ16" s="17"/>
      <c r="AR16" s="17"/>
      <c r="AS16" s="17"/>
      <c r="AT16" s="17"/>
    </row>
    <row r="17" spans="1:46" ht="33.4" customHeight="1">
      <c r="A17" s="10" t="s">
        <v>43</v>
      </c>
      <c r="B17" s="11" t="s">
        <v>44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1"/>
      <c r="S17" s="11"/>
      <c r="T17" s="12">
        <f>T18</f>
        <v>1010677.35</v>
      </c>
      <c r="U17" s="31">
        <f t="shared" ref="U17:V20" si="1">U18</f>
        <v>816314</v>
      </c>
      <c r="V17" s="12">
        <f t="shared" si="1"/>
        <v>80.76900110604042</v>
      </c>
      <c r="W17" s="12"/>
      <c r="X17" s="12"/>
      <c r="Y17" s="12">
        <v>118500</v>
      </c>
      <c r="Z17" s="12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2">
        <v>391540</v>
      </c>
      <c r="AL17" s="12"/>
      <c r="AM17" s="12"/>
      <c r="AN17" s="12">
        <v>123640</v>
      </c>
      <c r="AO17" s="12"/>
      <c r="AP17" s="12">
        <v>417890</v>
      </c>
      <c r="AQ17" s="12"/>
      <c r="AR17" s="12"/>
      <c r="AS17" s="12">
        <v>128590</v>
      </c>
      <c r="AT17" s="12"/>
    </row>
    <row r="18" spans="1:46" ht="33.4" customHeight="1">
      <c r="A18" s="14" t="s">
        <v>30</v>
      </c>
      <c r="B18" s="15" t="s">
        <v>44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 t="s">
        <v>31</v>
      </c>
      <c r="R18" s="15"/>
      <c r="S18" s="15"/>
      <c r="T18" s="17">
        <f>T19</f>
        <v>1010677.35</v>
      </c>
      <c r="U18" s="32">
        <f t="shared" si="1"/>
        <v>816314</v>
      </c>
      <c r="V18" s="17">
        <f t="shared" si="1"/>
        <v>80.76900110604042</v>
      </c>
      <c r="W18" s="17"/>
      <c r="X18" s="17"/>
      <c r="Y18" s="17">
        <v>118500</v>
      </c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7">
        <v>391540</v>
      </c>
      <c r="AL18" s="17"/>
      <c r="AM18" s="17"/>
      <c r="AN18" s="17">
        <v>123640</v>
      </c>
      <c r="AO18" s="17"/>
      <c r="AP18" s="17">
        <v>417890</v>
      </c>
      <c r="AQ18" s="17"/>
      <c r="AR18" s="17"/>
      <c r="AS18" s="17">
        <v>128590</v>
      </c>
      <c r="AT18" s="17"/>
    </row>
    <row r="19" spans="1:46" ht="33.4" customHeight="1">
      <c r="A19" s="14" t="s">
        <v>32</v>
      </c>
      <c r="B19" s="15" t="s">
        <v>44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 t="s">
        <v>33</v>
      </c>
      <c r="R19" s="15"/>
      <c r="S19" s="15"/>
      <c r="T19" s="17">
        <f>T20</f>
        <v>1010677.35</v>
      </c>
      <c r="U19" s="32">
        <f t="shared" si="1"/>
        <v>816314</v>
      </c>
      <c r="V19" s="17">
        <f t="shared" si="1"/>
        <v>80.76900110604042</v>
      </c>
      <c r="W19" s="17"/>
      <c r="X19" s="17"/>
      <c r="Y19" s="17">
        <v>118500</v>
      </c>
      <c r="Z19" s="1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7">
        <v>391540</v>
      </c>
      <c r="AL19" s="17"/>
      <c r="AM19" s="17"/>
      <c r="AN19" s="17">
        <v>123640</v>
      </c>
      <c r="AO19" s="17"/>
      <c r="AP19" s="17">
        <v>417890</v>
      </c>
      <c r="AQ19" s="17"/>
      <c r="AR19" s="17"/>
      <c r="AS19" s="17">
        <v>128590</v>
      </c>
      <c r="AT19" s="17"/>
    </row>
    <row r="20" spans="1:46" ht="33.4" customHeight="1">
      <c r="A20" s="14" t="s">
        <v>34</v>
      </c>
      <c r="B20" s="15" t="s">
        <v>44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 t="s">
        <v>33</v>
      </c>
      <c r="R20" s="15" t="s">
        <v>35</v>
      </c>
      <c r="S20" s="15" t="s">
        <v>36</v>
      </c>
      <c r="T20" s="17">
        <f>T21</f>
        <v>1010677.35</v>
      </c>
      <c r="U20" s="32">
        <f t="shared" si="1"/>
        <v>816314</v>
      </c>
      <c r="V20" s="17">
        <f t="shared" si="1"/>
        <v>80.76900110604042</v>
      </c>
      <c r="W20" s="17"/>
      <c r="X20" s="17"/>
      <c r="Y20" s="17">
        <v>118500</v>
      </c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>
        <v>391540</v>
      </c>
      <c r="AL20" s="17"/>
      <c r="AM20" s="17"/>
      <c r="AN20" s="17">
        <v>123640</v>
      </c>
      <c r="AO20" s="17"/>
      <c r="AP20" s="17">
        <v>417890</v>
      </c>
      <c r="AQ20" s="17"/>
      <c r="AR20" s="17"/>
      <c r="AS20" s="17">
        <v>128590</v>
      </c>
      <c r="AT20" s="17"/>
    </row>
    <row r="21" spans="1:46" ht="33.4" customHeight="1">
      <c r="A21" s="14" t="s">
        <v>37</v>
      </c>
      <c r="B21" s="15" t="s">
        <v>44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 t="s">
        <v>33</v>
      </c>
      <c r="R21" s="15" t="s">
        <v>35</v>
      </c>
      <c r="S21" s="15" t="s">
        <v>38</v>
      </c>
      <c r="T21" s="17">
        <v>1010677.35</v>
      </c>
      <c r="U21" s="32">
        <v>816314</v>
      </c>
      <c r="V21" s="17">
        <f>U21/T21*100</f>
        <v>80.76900110604042</v>
      </c>
      <c r="W21" s="17"/>
      <c r="X21" s="17"/>
      <c r="Y21" s="17">
        <v>118500</v>
      </c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7">
        <v>391540</v>
      </c>
      <c r="AL21" s="17"/>
      <c r="AM21" s="17"/>
      <c r="AN21" s="17">
        <v>123640</v>
      </c>
      <c r="AO21" s="17"/>
      <c r="AP21" s="17">
        <v>417890</v>
      </c>
      <c r="AQ21" s="17"/>
      <c r="AR21" s="17"/>
      <c r="AS21" s="17">
        <v>128590</v>
      </c>
      <c r="AT21" s="17"/>
    </row>
    <row r="22" spans="1:46" ht="33.4" customHeight="1">
      <c r="A22" s="10" t="s">
        <v>45</v>
      </c>
      <c r="B22" s="11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357600</v>
      </c>
      <c r="U22" s="31">
        <f t="shared" ref="U22:V25" si="2">U23</f>
        <v>199211.41</v>
      </c>
      <c r="V22" s="12">
        <f t="shared" si="2"/>
        <v>55.707888702460849</v>
      </c>
      <c r="W22" s="12"/>
      <c r="X22" s="12">
        <v>157600</v>
      </c>
      <c r="Y22" s="12"/>
      <c r="Z22" s="12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2">
        <v>457600</v>
      </c>
      <c r="AL22" s="12"/>
      <c r="AM22" s="12">
        <v>157600</v>
      </c>
      <c r="AN22" s="12"/>
      <c r="AO22" s="12"/>
      <c r="AP22" s="12">
        <v>457690</v>
      </c>
      <c r="AQ22" s="12"/>
      <c r="AR22" s="12">
        <v>157600</v>
      </c>
      <c r="AS22" s="12"/>
      <c r="AT22" s="12"/>
    </row>
    <row r="23" spans="1:46" ht="33.4" customHeight="1">
      <c r="A23" s="14" t="s">
        <v>30</v>
      </c>
      <c r="B23" s="15" t="s">
        <v>46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 t="s">
        <v>31</v>
      </c>
      <c r="R23" s="15"/>
      <c r="S23" s="15"/>
      <c r="T23" s="17">
        <v>357600</v>
      </c>
      <c r="U23" s="32">
        <f t="shared" si="2"/>
        <v>199211.41</v>
      </c>
      <c r="V23" s="17">
        <f t="shared" si="2"/>
        <v>55.707888702460849</v>
      </c>
      <c r="W23" s="17"/>
      <c r="X23" s="17">
        <v>157600</v>
      </c>
      <c r="Y23" s="17"/>
      <c r="Z23" s="1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7">
        <v>457600</v>
      </c>
      <c r="AL23" s="17"/>
      <c r="AM23" s="17">
        <v>157600</v>
      </c>
      <c r="AN23" s="17"/>
      <c r="AO23" s="17"/>
      <c r="AP23" s="17">
        <v>457690</v>
      </c>
      <c r="AQ23" s="17"/>
      <c r="AR23" s="17">
        <v>157600</v>
      </c>
      <c r="AS23" s="17"/>
      <c r="AT23" s="17"/>
    </row>
    <row r="24" spans="1:46" ht="33.4" customHeight="1">
      <c r="A24" s="14" t="s">
        <v>32</v>
      </c>
      <c r="B24" s="15" t="s">
        <v>46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 t="s">
        <v>33</v>
      </c>
      <c r="R24" s="15"/>
      <c r="S24" s="15"/>
      <c r="T24" s="17">
        <v>357600</v>
      </c>
      <c r="U24" s="32">
        <f t="shared" si="2"/>
        <v>199211.41</v>
      </c>
      <c r="V24" s="17">
        <f t="shared" si="2"/>
        <v>55.707888702460849</v>
      </c>
      <c r="W24" s="17"/>
      <c r="X24" s="17">
        <v>157600</v>
      </c>
      <c r="Y24" s="17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>
        <v>457600</v>
      </c>
      <c r="AL24" s="17"/>
      <c r="AM24" s="17">
        <v>157600</v>
      </c>
      <c r="AN24" s="17"/>
      <c r="AO24" s="17"/>
      <c r="AP24" s="17">
        <v>457690</v>
      </c>
      <c r="AQ24" s="17"/>
      <c r="AR24" s="17">
        <v>157600</v>
      </c>
      <c r="AS24" s="17"/>
      <c r="AT24" s="17"/>
    </row>
    <row r="25" spans="1:46" ht="33.4" customHeight="1">
      <c r="A25" s="14" t="s">
        <v>34</v>
      </c>
      <c r="B25" s="15" t="s">
        <v>46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 t="s">
        <v>33</v>
      </c>
      <c r="R25" s="15" t="s">
        <v>35</v>
      </c>
      <c r="S25" s="15" t="s">
        <v>36</v>
      </c>
      <c r="T25" s="17">
        <v>357600</v>
      </c>
      <c r="U25" s="32">
        <f t="shared" si="2"/>
        <v>199211.41</v>
      </c>
      <c r="V25" s="17">
        <f t="shared" si="2"/>
        <v>55.707888702460849</v>
      </c>
      <c r="W25" s="17"/>
      <c r="X25" s="17">
        <v>157600</v>
      </c>
      <c r="Y25" s="17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>
        <v>457600</v>
      </c>
      <c r="AL25" s="17"/>
      <c r="AM25" s="17">
        <v>157600</v>
      </c>
      <c r="AN25" s="17"/>
      <c r="AO25" s="17"/>
      <c r="AP25" s="17">
        <v>457690</v>
      </c>
      <c r="AQ25" s="17"/>
      <c r="AR25" s="17">
        <v>157600</v>
      </c>
      <c r="AS25" s="17"/>
      <c r="AT25" s="17"/>
    </row>
    <row r="26" spans="1:46" ht="33.4" customHeight="1">
      <c r="A26" s="14" t="s">
        <v>37</v>
      </c>
      <c r="B26" s="15" t="s">
        <v>46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 t="s">
        <v>33</v>
      </c>
      <c r="R26" s="15" t="s">
        <v>35</v>
      </c>
      <c r="S26" s="15" t="s">
        <v>38</v>
      </c>
      <c r="T26" s="17">
        <v>357600</v>
      </c>
      <c r="U26" s="32">
        <v>199211.41</v>
      </c>
      <c r="V26" s="17">
        <f>U26/T26*100</f>
        <v>55.707888702460849</v>
      </c>
      <c r="W26" s="17"/>
      <c r="X26" s="17">
        <v>157600</v>
      </c>
      <c r="Y26" s="17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>
        <v>457600</v>
      </c>
      <c r="AL26" s="17"/>
      <c r="AM26" s="17">
        <v>157600</v>
      </c>
      <c r="AN26" s="17"/>
      <c r="AO26" s="17"/>
      <c r="AP26" s="17">
        <v>457690</v>
      </c>
      <c r="AQ26" s="17"/>
      <c r="AR26" s="17">
        <v>157600</v>
      </c>
      <c r="AS26" s="17"/>
      <c r="AT26" s="17"/>
    </row>
    <row r="27" spans="1:46" ht="72" customHeight="1">
      <c r="A27" s="10" t="s">
        <v>47</v>
      </c>
      <c r="B27" s="11" t="s">
        <v>48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v>1340491</v>
      </c>
      <c r="U27" s="31">
        <f t="shared" ref="U27:V30" si="3">U28</f>
        <v>1340491</v>
      </c>
      <c r="V27" s="12">
        <f t="shared" si="3"/>
        <v>100</v>
      </c>
      <c r="W27" s="12"/>
      <c r="X27" s="12">
        <v>1028800</v>
      </c>
      <c r="Y27" s="12"/>
      <c r="Z27" s="1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ht="33.4" customHeight="1">
      <c r="A28" s="14" t="s">
        <v>30</v>
      </c>
      <c r="B28" s="15" t="s">
        <v>48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 t="s">
        <v>31</v>
      </c>
      <c r="R28" s="15"/>
      <c r="S28" s="15"/>
      <c r="T28" s="17">
        <v>1340491</v>
      </c>
      <c r="U28" s="32">
        <f t="shared" si="3"/>
        <v>1340491</v>
      </c>
      <c r="V28" s="17">
        <f t="shared" si="3"/>
        <v>100</v>
      </c>
      <c r="W28" s="17"/>
      <c r="X28" s="17">
        <v>1028800</v>
      </c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ht="33.4" customHeight="1">
      <c r="A29" s="14" t="s">
        <v>32</v>
      </c>
      <c r="B29" s="15" t="s">
        <v>48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 t="s">
        <v>33</v>
      </c>
      <c r="R29" s="15"/>
      <c r="S29" s="15"/>
      <c r="T29" s="17">
        <v>1340491</v>
      </c>
      <c r="U29" s="32">
        <f t="shared" si="3"/>
        <v>1340491</v>
      </c>
      <c r="V29" s="17">
        <f t="shared" si="3"/>
        <v>100</v>
      </c>
      <c r="W29" s="17"/>
      <c r="X29" s="17">
        <v>1028800</v>
      </c>
      <c r="Y29" s="17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33.4" customHeight="1">
      <c r="A30" s="14" t="s">
        <v>34</v>
      </c>
      <c r="B30" s="15" t="s">
        <v>48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 t="s">
        <v>33</v>
      </c>
      <c r="R30" s="15" t="s">
        <v>35</v>
      </c>
      <c r="S30" s="15" t="s">
        <v>36</v>
      </c>
      <c r="T30" s="17">
        <v>1340491</v>
      </c>
      <c r="U30" s="32">
        <f t="shared" si="3"/>
        <v>1340491</v>
      </c>
      <c r="V30" s="17">
        <f t="shared" si="3"/>
        <v>100</v>
      </c>
      <c r="W30" s="17"/>
      <c r="X30" s="17">
        <v>1028800</v>
      </c>
      <c r="Y30" s="17"/>
      <c r="Z30" s="17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ht="33.4" customHeight="1">
      <c r="A31" s="14" t="s">
        <v>37</v>
      </c>
      <c r="B31" s="15" t="s">
        <v>48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 t="s">
        <v>33</v>
      </c>
      <c r="R31" s="15" t="s">
        <v>35</v>
      </c>
      <c r="S31" s="15" t="s">
        <v>38</v>
      </c>
      <c r="T31" s="17">
        <v>1340491</v>
      </c>
      <c r="U31" s="32">
        <v>1340491</v>
      </c>
      <c r="V31" s="17">
        <f>U31/T31*100</f>
        <v>100</v>
      </c>
      <c r="W31" s="17"/>
      <c r="X31" s="17"/>
      <c r="Y31" s="17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ht="83.25" customHeight="1">
      <c r="A32" s="34" t="s">
        <v>220</v>
      </c>
      <c r="B32" s="35" t="s">
        <v>221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5"/>
      <c r="S32" s="35"/>
      <c r="T32" s="37">
        <f>T33</f>
        <v>816800</v>
      </c>
      <c r="U32" s="32">
        <v>0</v>
      </c>
      <c r="V32" s="17">
        <v>0</v>
      </c>
      <c r="W32" s="17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ht="33.4" customHeight="1">
      <c r="A33" s="38" t="s">
        <v>30</v>
      </c>
      <c r="B33" s="39" t="s">
        <v>221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 t="s">
        <v>31</v>
      </c>
      <c r="R33" s="39"/>
      <c r="S33" s="39"/>
      <c r="T33" s="41">
        <f>T34</f>
        <v>816800</v>
      </c>
      <c r="U33" s="32">
        <v>0</v>
      </c>
      <c r="V33" s="17">
        <v>0</v>
      </c>
      <c r="W33" s="17"/>
      <c r="X33" s="17"/>
      <c r="Y33" s="17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33.4" customHeight="1">
      <c r="A34" s="38" t="s">
        <v>32</v>
      </c>
      <c r="B34" s="39" t="s">
        <v>221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33</v>
      </c>
      <c r="R34" s="39"/>
      <c r="S34" s="39"/>
      <c r="T34" s="41">
        <f>T35</f>
        <v>816800</v>
      </c>
      <c r="U34" s="32">
        <v>0</v>
      </c>
      <c r="V34" s="17">
        <v>0</v>
      </c>
      <c r="W34" s="17"/>
      <c r="X34" s="17"/>
      <c r="Y34" s="17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33.4" customHeight="1">
      <c r="A35" s="38" t="s">
        <v>34</v>
      </c>
      <c r="B35" s="39" t="s">
        <v>221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 t="s">
        <v>33</v>
      </c>
      <c r="R35" s="39" t="s">
        <v>35</v>
      </c>
      <c r="S35" s="39" t="s">
        <v>36</v>
      </c>
      <c r="T35" s="41">
        <f>T36</f>
        <v>816800</v>
      </c>
      <c r="U35" s="32">
        <v>0</v>
      </c>
      <c r="V35" s="17">
        <v>0</v>
      </c>
      <c r="W35" s="17"/>
      <c r="X35" s="17"/>
      <c r="Y35" s="17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33.4" customHeight="1">
      <c r="A36" s="38" t="s">
        <v>37</v>
      </c>
      <c r="B36" s="39" t="s">
        <v>221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 t="s">
        <v>33</v>
      </c>
      <c r="R36" s="39" t="s">
        <v>35</v>
      </c>
      <c r="S36" s="39" t="s">
        <v>38</v>
      </c>
      <c r="T36" s="41">
        <v>816800</v>
      </c>
      <c r="U36" s="32">
        <v>0</v>
      </c>
      <c r="V36" s="17">
        <v>0</v>
      </c>
      <c r="W36" s="17"/>
      <c r="X36" s="17">
        <v>1028800</v>
      </c>
      <c r="Y36" s="17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33.4" customHeight="1">
      <c r="A37" s="24" t="s">
        <v>49</v>
      </c>
      <c r="B37" s="25" t="s">
        <v>50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5"/>
      <c r="T37" s="27">
        <f>T38+T44+T59</f>
        <v>2464469</v>
      </c>
      <c r="U37" s="30">
        <f>U38+U44+U59</f>
        <v>1716003.63</v>
      </c>
      <c r="V37" s="27">
        <f>U37/T37*100</f>
        <v>69.629751074166478</v>
      </c>
      <c r="W37" s="12"/>
      <c r="X37" s="12"/>
      <c r="Y37" s="12"/>
      <c r="Z37" s="12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2">
        <v>1857000</v>
      </c>
      <c r="AL37" s="12"/>
      <c r="AM37" s="12"/>
      <c r="AN37" s="12"/>
      <c r="AO37" s="12"/>
      <c r="AP37" s="12">
        <v>1905000</v>
      </c>
      <c r="AQ37" s="12"/>
      <c r="AR37" s="12"/>
      <c r="AS37" s="12"/>
      <c r="AT37" s="12"/>
    </row>
    <row r="38" spans="1:46" ht="33.4" customHeight="1">
      <c r="A38" s="10" t="s">
        <v>51</v>
      </c>
      <c r="B38" s="11" t="s">
        <v>52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v>300000</v>
      </c>
      <c r="U38" s="31">
        <f t="shared" ref="U38:V42" si="4">U39</f>
        <v>197879.04000000001</v>
      </c>
      <c r="V38" s="12">
        <f t="shared" si="4"/>
        <v>65.959679999999992</v>
      </c>
      <c r="W38" s="12"/>
      <c r="X38" s="12"/>
      <c r="Y38" s="12"/>
      <c r="Z38" s="12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2">
        <v>300000</v>
      </c>
      <c r="AL38" s="12"/>
      <c r="AM38" s="12"/>
      <c r="AN38" s="12"/>
      <c r="AO38" s="12"/>
      <c r="AP38" s="12">
        <v>300000</v>
      </c>
      <c r="AQ38" s="12"/>
      <c r="AR38" s="12"/>
      <c r="AS38" s="12"/>
      <c r="AT38" s="12"/>
    </row>
    <row r="39" spans="1:46" ht="33.4" customHeight="1">
      <c r="A39" s="10" t="s">
        <v>53</v>
      </c>
      <c r="B39" s="11" t="s">
        <v>54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v>300000</v>
      </c>
      <c r="U39" s="31">
        <f t="shared" si="4"/>
        <v>197879.04000000001</v>
      </c>
      <c r="V39" s="12">
        <f t="shared" si="4"/>
        <v>65.959679999999992</v>
      </c>
      <c r="W39" s="12"/>
      <c r="X39" s="12"/>
      <c r="Y39" s="12"/>
      <c r="Z39" s="12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2">
        <v>300000</v>
      </c>
      <c r="AL39" s="12"/>
      <c r="AM39" s="12"/>
      <c r="AN39" s="12"/>
      <c r="AO39" s="12"/>
      <c r="AP39" s="12">
        <v>300000</v>
      </c>
      <c r="AQ39" s="12"/>
      <c r="AR39" s="12"/>
      <c r="AS39" s="12"/>
      <c r="AT39" s="12"/>
    </row>
    <row r="40" spans="1:46" ht="33.4" customHeight="1">
      <c r="A40" s="14" t="s">
        <v>30</v>
      </c>
      <c r="B40" s="15" t="s">
        <v>54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 t="s">
        <v>31</v>
      </c>
      <c r="R40" s="15"/>
      <c r="S40" s="15"/>
      <c r="T40" s="17">
        <v>300000</v>
      </c>
      <c r="U40" s="32">
        <f t="shared" si="4"/>
        <v>197879.04000000001</v>
      </c>
      <c r="V40" s="17">
        <f t="shared" si="4"/>
        <v>65.959679999999992</v>
      </c>
      <c r="W40" s="17"/>
      <c r="X40" s="17"/>
      <c r="Y40" s="17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7">
        <v>300000</v>
      </c>
      <c r="AL40" s="17"/>
      <c r="AM40" s="17"/>
      <c r="AN40" s="17"/>
      <c r="AO40" s="17"/>
      <c r="AP40" s="17">
        <v>300000</v>
      </c>
      <c r="AQ40" s="17"/>
      <c r="AR40" s="17"/>
      <c r="AS40" s="17"/>
      <c r="AT40" s="17"/>
    </row>
    <row r="41" spans="1:46" ht="33.4" customHeight="1">
      <c r="A41" s="14" t="s">
        <v>32</v>
      </c>
      <c r="B41" s="15" t="s">
        <v>54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 t="s">
        <v>33</v>
      </c>
      <c r="R41" s="15"/>
      <c r="S41" s="15"/>
      <c r="T41" s="17">
        <v>300000</v>
      </c>
      <c r="U41" s="32">
        <f t="shared" si="4"/>
        <v>197879.04000000001</v>
      </c>
      <c r="V41" s="17">
        <f t="shared" si="4"/>
        <v>65.959679999999992</v>
      </c>
      <c r="W41" s="17"/>
      <c r="X41" s="17"/>
      <c r="Y41" s="17"/>
      <c r="Z41" s="17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7">
        <v>300000</v>
      </c>
      <c r="AL41" s="17"/>
      <c r="AM41" s="17"/>
      <c r="AN41" s="17"/>
      <c r="AO41" s="17"/>
      <c r="AP41" s="17">
        <v>300000</v>
      </c>
      <c r="AQ41" s="17"/>
      <c r="AR41" s="17"/>
      <c r="AS41" s="17"/>
      <c r="AT41" s="17"/>
    </row>
    <row r="42" spans="1:46" ht="33.4" customHeight="1">
      <c r="A42" s="14" t="s">
        <v>55</v>
      </c>
      <c r="B42" s="15" t="s">
        <v>54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 t="s">
        <v>33</v>
      </c>
      <c r="R42" s="15" t="s">
        <v>56</v>
      </c>
      <c r="S42" s="15" t="s">
        <v>36</v>
      </c>
      <c r="T42" s="17">
        <v>300000</v>
      </c>
      <c r="U42" s="32">
        <f t="shared" si="4"/>
        <v>197879.04000000001</v>
      </c>
      <c r="V42" s="17">
        <f t="shared" si="4"/>
        <v>65.959679999999992</v>
      </c>
      <c r="W42" s="17"/>
      <c r="X42" s="17"/>
      <c r="Y42" s="17"/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7">
        <v>300000</v>
      </c>
      <c r="AL42" s="17"/>
      <c r="AM42" s="17"/>
      <c r="AN42" s="17"/>
      <c r="AO42" s="17"/>
      <c r="AP42" s="17">
        <v>300000</v>
      </c>
      <c r="AQ42" s="17"/>
      <c r="AR42" s="17"/>
      <c r="AS42" s="17"/>
      <c r="AT42" s="17"/>
    </row>
    <row r="43" spans="1:46" ht="33.4" customHeight="1">
      <c r="A43" s="14" t="s">
        <v>57</v>
      </c>
      <c r="B43" s="15" t="s">
        <v>54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 t="s">
        <v>33</v>
      </c>
      <c r="R43" s="15" t="s">
        <v>56</v>
      </c>
      <c r="S43" s="15" t="s">
        <v>58</v>
      </c>
      <c r="T43" s="17">
        <v>300000</v>
      </c>
      <c r="U43" s="32">
        <v>197879.04000000001</v>
      </c>
      <c r="V43" s="17">
        <f>U43/T43*100</f>
        <v>65.959679999999992</v>
      </c>
      <c r="W43" s="17"/>
      <c r="X43" s="17"/>
      <c r="Y43" s="17"/>
      <c r="Z43" s="17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7">
        <v>300000</v>
      </c>
      <c r="AL43" s="17"/>
      <c r="AM43" s="17"/>
      <c r="AN43" s="17"/>
      <c r="AO43" s="17"/>
      <c r="AP43" s="17">
        <v>300000</v>
      </c>
      <c r="AQ43" s="17"/>
      <c r="AR43" s="17"/>
      <c r="AS43" s="17"/>
      <c r="AT43" s="17"/>
    </row>
    <row r="44" spans="1:46" ht="33.4" customHeight="1">
      <c r="A44" s="10" t="s">
        <v>59</v>
      </c>
      <c r="B44" s="11" t="s">
        <v>60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f>T49+T54+T45</f>
        <v>215000</v>
      </c>
      <c r="U44" s="31">
        <f>U49+U54+U45</f>
        <v>168144.59</v>
      </c>
      <c r="V44" s="12">
        <f>U44/T44*100</f>
        <v>78.206786046511624</v>
      </c>
      <c r="W44" s="12"/>
      <c r="X44" s="12"/>
      <c r="Y44" s="12"/>
      <c r="Z44" s="12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2">
        <v>145000</v>
      </c>
      <c r="AL44" s="12"/>
      <c r="AM44" s="12"/>
      <c r="AN44" s="12"/>
      <c r="AO44" s="12"/>
      <c r="AP44" s="12">
        <v>158000</v>
      </c>
      <c r="AQ44" s="12"/>
      <c r="AR44" s="12"/>
      <c r="AS44" s="12"/>
      <c r="AT44" s="12"/>
    </row>
    <row r="45" spans="1:46" ht="33.4" customHeight="1">
      <c r="A45" s="48" t="s">
        <v>227</v>
      </c>
      <c r="B45" s="35" t="s">
        <v>228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5"/>
      <c r="S45" s="35"/>
      <c r="T45" s="37">
        <v>27000</v>
      </c>
      <c r="U45" s="31">
        <f t="shared" ref="U45:V47" si="5">U46</f>
        <v>504.17</v>
      </c>
      <c r="V45" s="12">
        <f t="shared" si="5"/>
        <v>1.8672962962962965</v>
      </c>
      <c r="W45" s="12"/>
      <c r="X45" s="12"/>
      <c r="Y45" s="12"/>
      <c r="Z45" s="12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ht="33.4" customHeight="1">
      <c r="A46" s="49" t="s">
        <v>30</v>
      </c>
      <c r="B46" s="50" t="s">
        <v>228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 t="s">
        <v>31</v>
      </c>
      <c r="R46" s="50"/>
      <c r="S46" s="50"/>
      <c r="T46" s="52">
        <v>27000</v>
      </c>
      <c r="U46" s="53">
        <f t="shared" si="5"/>
        <v>504.17</v>
      </c>
      <c r="V46" s="52">
        <f t="shared" si="5"/>
        <v>1.8672962962962965</v>
      </c>
      <c r="W46" s="12"/>
      <c r="X46" s="12"/>
      <c r="Y46" s="12"/>
      <c r="Z46" s="12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ht="33.4" customHeight="1">
      <c r="A47" s="49" t="s">
        <v>55</v>
      </c>
      <c r="B47" s="50" t="s">
        <v>228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 t="s">
        <v>33</v>
      </c>
      <c r="R47" s="50" t="s">
        <v>56</v>
      </c>
      <c r="S47" s="50" t="s">
        <v>36</v>
      </c>
      <c r="T47" s="52">
        <v>27000</v>
      </c>
      <c r="U47" s="53">
        <f t="shared" si="5"/>
        <v>504.17</v>
      </c>
      <c r="V47" s="52">
        <f t="shared" si="5"/>
        <v>1.8672962962962965</v>
      </c>
      <c r="W47" s="12"/>
      <c r="X47" s="12"/>
      <c r="Y47" s="12"/>
      <c r="Z47" s="12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ht="33.4" customHeight="1">
      <c r="A48" s="49" t="s">
        <v>61</v>
      </c>
      <c r="B48" s="50" t="s">
        <v>228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 t="s">
        <v>33</v>
      </c>
      <c r="R48" s="50" t="s">
        <v>56</v>
      </c>
      <c r="S48" s="50" t="s">
        <v>62</v>
      </c>
      <c r="T48" s="52">
        <v>27000</v>
      </c>
      <c r="U48" s="53">
        <v>504.17</v>
      </c>
      <c r="V48" s="52">
        <f>U48/T48*100</f>
        <v>1.8672962962962965</v>
      </c>
      <c r="W48" s="12"/>
      <c r="X48" s="12"/>
      <c r="Y48" s="12"/>
      <c r="Z48" s="12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ht="33.4" customHeight="1">
      <c r="A49" s="10" t="s">
        <v>63</v>
      </c>
      <c r="B49" s="11" t="s">
        <v>64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  <c r="R49" s="11"/>
      <c r="S49" s="11"/>
      <c r="T49" s="12">
        <f>T50</f>
        <v>16000</v>
      </c>
      <c r="U49" s="31">
        <f t="shared" ref="U49:V52" si="6">U50</f>
        <v>15589.87</v>
      </c>
      <c r="V49" s="12">
        <f t="shared" si="6"/>
        <v>97.436687500000005</v>
      </c>
      <c r="W49" s="12"/>
      <c r="X49" s="12"/>
      <c r="Y49" s="12"/>
      <c r="Z49" s="12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2">
        <v>45000</v>
      </c>
      <c r="AL49" s="12"/>
      <c r="AM49" s="12"/>
      <c r="AN49" s="12"/>
      <c r="AO49" s="12"/>
      <c r="AP49" s="12">
        <v>38000</v>
      </c>
      <c r="AQ49" s="12"/>
      <c r="AR49" s="12"/>
      <c r="AS49" s="12"/>
      <c r="AT49" s="12"/>
    </row>
    <row r="50" spans="1:46" ht="33.4" customHeight="1">
      <c r="A50" s="14" t="s">
        <v>30</v>
      </c>
      <c r="B50" s="15" t="s">
        <v>64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 t="s">
        <v>31</v>
      </c>
      <c r="R50" s="15"/>
      <c r="S50" s="15"/>
      <c r="T50" s="17">
        <f>T51</f>
        <v>16000</v>
      </c>
      <c r="U50" s="32">
        <f t="shared" si="6"/>
        <v>15589.87</v>
      </c>
      <c r="V50" s="17">
        <f t="shared" si="6"/>
        <v>97.436687500000005</v>
      </c>
      <c r="W50" s="17"/>
      <c r="X50" s="17"/>
      <c r="Y50" s="17"/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7">
        <v>45000</v>
      </c>
      <c r="AL50" s="17"/>
      <c r="AM50" s="17"/>
      <c r="AN50" s="17"/>
      <c r="AO50" s="17"/>
      <c r="AP50" s="17">
        <v>38000</v>
      </c>
      <c r="AQ50" s="17"/>
      <c r="AR50" s="17"/>
      <c r="AS50" s="17"/>
      <c r="AT50" s="17"/>
    </row>
    <row r="51" spans="1:46" ht="33.4" customHeight="1">
      <c r="A51" s="14" t="s">
        <v>32</v>
      </c>
      <c r="B51" s="15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 t="s">
        <v>33</v>
      </c>
      <c r="R51" s="15"/>
      <c r="S51" s="15"/>
      <c r="T51" s="17">
        <f>T52</f>
        <v>16000</v>
      </c>
      <c r="U51" s="32">
        <f t="shared" si="6"/>
        <v>15589.87</v>
      </c>
      <c r="V51" s="17">
        <f t="shared" si="6"/>
        <v>97.436687500000005</v>
      </c>
      <c r="W51" s="17"/>
      <c r="X51" s="17"/>
      <c r="Y51" s="17"/>
      <c r="Z51" s="17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7">
        <v>45000</v>
      </c>
      <c r="AL51" s="17"/>
      <c r="AM51" s="17"/>
      <c r="AN51" s="17"/>
      <c r="AO51" s="17"/>
      <c r="AP51" s="17">
        <v>38000</v>
      </c>
      <c r="AQ51" s="17"/>
      <c r="AR51" s="17"/>
      <c r="AS51" s="17"/>
      <c r="AT51" s="17"/>
    </row>
    <row r="52" spans="1:46" ht="33.4" customHeight="1">
      <c r="A52" s="14" t="s">
        <v>55</v>
      </c>
      <c r="B52" s="15" t="s">
        <v>64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 t="s">
        <v>33</v>
      </c>
      <c r="R52" s="15" t="s">
        <v>56</v>
      </c>
      <c r="S52" s="15" t="s">
        <v>36</v>
      </c>
      <c r="T52" s="17">
        <f>T53</f>
        <v>16000</v>
      </c>
      <c r="U52" s="32">
        <f t="shared" si="6"/>
        <v>15589.87</v>
      </c>
      <c r="V52" s="17">
        <f t="shared" si="6"/>
        <v>97.436687500000005</v>
      </c>
      <c r="W52" s="17"/>
      <c r="X52" s="17"/>
      <c r="Y52" s="17"/>
      <c r="Z52" s="17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7">
        <v>45000</v>
      </c>
      <c r="AL52" s="17"/>
      <c r="AM52" s="17"/>
      <c r="AN52" s="17"/>
      <c r="AO52" s="17"/>
      <c r="AP52" s="17">
        <v>38000</v>
      </c>
      <c r="AQ52" s="17"/>
      <c r="AR52" s="17"/>
      <c r="AS52" s="17"/>
      <c r="AT52" s="17"/>
    </row>
    <row r="53" spans="1:46" ht="33.4" customHeight="1">
      <c r="A53" s="14" t="s">
        <v>61</v>
      </c>
      <c r="B53" s="15" t="s">
        <v>64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 t="s">
        <v>33</v>
      </c>
      <c r="R53" s="15" t="s">
        <v>56</v>
      </c>
      <c r="S53" s="15" t="s">
        <v>62</v>
      </c>
      <c r="T53" s="17">
        <v>16000</v>
      </c>
      <c r="U53" s="32">
        <v>15589.87</v>
      </c>
      <c r="V53" s="17">
        <f>U53/T53*100</f>
        <v>97.436687500000005</v>
      </c>
      <c r="W53" s="17"/>
      <c r="X53" s="17"/>
      <c r="Y53" s="17"/>
      <c r="Z53" s="17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7">
        <v>45000</v>
      </c>
      <c r="AL53" s="17"/>
      <c r="AM53" s="17"/>
      <c r="AN53" s="17"/>
      <c r="AO53" s="17"/>
      <c r="AP53" s="17">
        <v>38000</v>
      </c>
      <c r="AQ53" s="17"/>
      <c r="AR53" s="17"/>
      <c r="AS53" s="17"/>
      <c r="AT53" s="17"/>
    </row>
    <row r="54" spans="1:46" ht="50.1" customHeight="1">
      <c r="A54" s="10" t="s">
        <v>65</v>
      </c>
      <c r="B54" s="11" t="s">
        <v>66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f>T55</f>
        <v>172000</v>
      </c>
      <c r="U54" s="31">
        <f>U55</f>
        <v>152050.54999999999</v>
      </c>
      <c r="V54" s="12">
        <f t="shared" ref="U54:V57" si="7">V55</f>
        <v>88.401482558139534</v>
      </c>
      <c r="W54" s="12"/>
      <c r="X54" s="12"/>
      <c r="Y54" s="12"/>
      <c r="Z54" s="1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2">
        <v>50000</v>
      </c>
      <c r="AL54" s="12"/>
      <c r="AM54" s="12"/>
      <c r="AN54" s="12"/>
      <c r="AO54" s="12"/>
      <c r="AP54" s="12">
        <v>70000</v>
      </c>
      <c r="AQ54" s="12"/>
      <c r="AR54" s="12"/>
      <c r="AS54" s="12"/>
      <c r="AT54" s="12"/>
    </row>
    <row r="55" spans="1:46" ht="33.4" customHeight="1">
      <c r="A55" s="14" t="s">
        <v>30</v>
      </c>
      <c r="B55" s="15" t="s">
        <v>66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 t="s">
        <v>31</v>
      </c>
      <c r="R55" s="15"/>
      <c r="S55" s="15"/>
      <c r="T55" s="17">
        <f>T56</f>
        <v>172000</v>
      </c>
      <c r="U55" s="32">
        <f t="shared" si="7"/>
        <v>152050.54999999999</v>
      </c>
      <c r="V55" s="17">
        <f t="shared" si="7"/>
        <v>88.401482558139534</v>
      </c>
      <c r="W55" s="17"/>
      <c r="X55" s="17"/>
      <c r="Y55" s="17"/>
      <c r="Z55" s="17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7">
        <v>50000</v>
      </c>
      <c r="AL55" s="17"/>
      <c r="AM55" s="17"/>
      <c r="AN55" s="17"/>
      <c r="AO55" s="17"/>
      <c r="AP55" s="17">
        <v>70000</v>
      </c>
      <c r="AQ55" s="17"/>
      <c r="AR55" s="17"/>
      <c r="AS55" s="17"/>
      <c r="AT55" s="17"/>
    </row>
    <row r="56" spans="1:46" ht="33.4" customHeight="1">
      <c r="A56" s="14" t="s">
        <v>32</v>
      </c>
      <c r="B56" s="15" t="s">
        <v>66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 t="s">
        <v>33</v>
      </c>
      <c r="R56" s="15"/>
      <c r="S56" s="15"/>
      <c r="T56" s="17">
        <f>T57</f>
        <v>172000</v>
      </c>
      <c r="U56" s="32">
        <f t="shared" si="7"/>
        <v>152050.54999999999</v>
      </c>
      <c r="V56" s="17">
        <f t="shared" si="7"/>
        <v>88.401482558139534</v>
      </c>
      <c r="W56" s="17"/>
      <c r="X56" s="17"/>
      <c r="Y56" s="17"/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7">
        <v>50000</v>
      </c>
      <c r="AL56" s="17"/>
      <c r="AM56" s="17"/>
      <c r="AN56" s="17"/>
      <c r="AO56" s="17"/>
      <c r="AP56" s="17">
        <v>70000</v>
      </c>
      <c r="AQ56" s="17"/>
      <c r="AR56" s="17"/>
      <c r="AS56" s="17"/>
      <c r="AT56" s="17"/>
    </row>
    <row r="57" spans="1:46" ht="33.4" customHeight="1">
      <c r="A57" s="14" t="s">
        <v>55</v>
      </c>
      <c r="B57" s="15" t="s">
        <v>66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 t="s">
        <v>33</v>
      </c>
      <c r="R57" s="15" t="s">
        <v>56</v>
      </c>
      <c r="S57" s="15" t="s">
        <v>36</v>
      </c>
      <c r="T57" s="17">
        <f>T58</f>
        <v>172000</v>
      </c>
      <c r="U57" s="32">
        <f>U58</f>
        <v>152050.54999999999</v>
      </c>
      <c r="V57" s="17">
        <f t="shared" si="7"/>
        <v>88.401482558139534</v>
      </c>
      <c r="W57" s="17"/>
      <c r="X57" s="17"/>
      <c r="Y57" s="17"/>
      <c r="Z57" s="17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7">
        <v>50000</v>
      </c>
      <c r="AL57" s="17"/>
      <c r="AM57" s="17"/>
      <c r="AN57" s="17"/>
      <c r="AO57" s="17"/>
      <c r="AP57" s="17">
        <v>70000</v>
      </c>
      <c r="AQ57" s="17"/>
      <c r="AR57" s="17"/>
      <c r="AS57" s="17"/>
      <c r="AT57" s="17"/>
    </row>
    <row r="58" spans="1:46" ht="33.4" customHeight="1">
      <c r="A58" s="14" t="s">
        <v>61</v>
      </c>
      <c r="B58" s="15" t="s">
        <v>66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 t="s">
        <v>33</v>
      </c>
      <c r="R58" s="15" t="s">
        <v>56</v>
      </c>
      <c r="S58" s="15" t="s">
        <v>62</v>
      </c>
      <c r="T58" s="17">
        <v>172000</v>
      </c>
      <c r="U58" s="32">
        <v>152050.54999999999</v>
      </c>
      <c r="V58" s="17">
        <f>U58/T58*100</f>
        <v>88.401482558139534</v>
      </c>
      <c r="W58" s="17"/>
      <c r="X58" s="17"/>
      <c r="Y58" s="17"/>
      <c r="Z58" s="1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7">
        <v>50000</v>
      </c>
      <c r="AL58" s="17"/>
      <c r="AM58" s="17"/>
      <c r="AN58" s="17"/>
      <c r="AO58" s="17"/>
      <c r="AP58" s="17">
        <v>70000</v>
      </c>
      <c r="AQ58" s="17"/>
      <c r="AR58" s="17"/>
      <c r="AS58" s="17"/>
      <c r="AT58" s="17"/>
    </row>
    <row r="59" spans="1:46" ht="33.4" customHeight="1">
      <c r="A59" s="10" t="s">
        <v>67</v>
      </c>
      <c r="B59" s="11" t="s">
        <v>68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f>T60+T69+T74+T79+T84+T89</f>
        <v>1949469</v>
      </c>
      <c r="U59" s="31">
        <f>U60+U69+U74+U79+U84</f>
        <v>1349980</v>
      </c>
      <c r="V59" s="12">
        <f>U59/T59*100</f>
        <v>69.248600516345732</v>
      </c>
      <c r="W59" s="12"/>
      <c r="X59" s="12"/>
      <c r="Y59" s="12"/>
      <c r="Z59" s="12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2">
        <v>1412000</v>
      </c>
      <c r="AL59" s="12"/>
      <c r="AM59" s="12"/>
      <c r="AN59" s="12"/>
      <c r="AO59" s="12"/>
      <c r="AP59" s="12">
        <v>1447000</v>
      </c>
      <c r="AQ59" s="12"/>
      <c r="AR59" s="12"/>
      <c r="AS59" s="12"/>
      <c r="AT59" s="12"/>
    </row>
    <row r="60" spans="1:46" ht="33.4" customHeight="1">
      <c r="A60" s="10" t="s">
        <v>69</v>
      </c>
      <c r="B60" s="11" t="s">
        <v>70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>
        <f>T61+T65</f>
        <v>880889</v>
      </c>
      <c r="U60" s="31">
        <f>U61+U65</f>
        <v>608000.1</v>
      </c>
      <c r="V60" s="12">
        <f>V61</f>
        <v>69.046750000000003</v>
      </c>
      <c r="W60" s="12"/>
      <c r="X60" s="12"/>
      <c r="Y60" s="12"/>
      <c r="Z60" s="12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2">
        <v>662000</v>
      </c>
      <c r="AL60" s="12"/>
      <c r="AM60" s="12"/>
      <c r="AN60" s="12"/>
      <c r="AO60" s="12"/>
      <c r="AP60" s="12">
        <v>662000</v>
      </c>
      <c r="AQ60" s="12"/>
      <c r="AR60" s="12"/>
      <c r="AS60" s="12"/>
      <c r="AT60" s="12"/>
    </row>
    <row r="61" spans="1:46" ht="33.4" customHeight="1">
      <c r="A61" s="14" t="s">
        <v>30</v>
      </c>
      <c r="B61" s="15" t="s">
        <v>70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 t="s">
        <v>31</v>
      </c>
      <c r="R61" s="15"/>
      <c r="S61" s="15"/>
      <c r="T61" s="17">
        <f t="shared" ref="T61:U63" si="8">T62</f>
        <v>880000</v>
      </c>
      <c r="U61" s="32">
        <f t="shared" si="8"/>
        <v>607611.4</v>
      </c>
      <c r="V61" s="17">
        <f>V62</f>
        <v>69.046750000000003</v>
      </c>
      <c r="W61" s="17"/>
      <c r="X61" s="17"/>
      <c r="Y61" s="17"/>
      <c r="Z61" s="17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7">
        <v>660000</v>
      </c>
      <c r="AL61" s="17"/>
      <c r="AM61" s="17"/>
      <c r="AN61" s="17"/>
      <c r="AO61" s="17"/>
      <c r="AP61" s="17">
        <v>660000</v>
      </c>
      <c r="AQ61" s="17"/>
      <c r="AR61" s="17"/>
      <c r="AS61" s="17"/>
      <c r="AT61" s="17"/>
    </row>
    <row r="62" spans="1:46" ht="33.4" customHeight="1">
      <c r="A62" s="14" t="s">
        <v>32</v>
      </c>
      <c r="B62" s="15" t="s">
        <v>70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 t="s">
        <v>33</v>
      </c>
      <c r="R62" s="15"/>
      <c r="S62" s="15"/>
      <c r="T62" s="17">
        <f t="shared" si="8"/>
        <v>880000</v>
      </c>
      <c r="U62" s="32">
        <f t="shared" si="8"/>
        <v>607611.4</v>
      </c>
      <c r="V62" s="17">
        <f>V63</f>
        <v>69.046750000000003</v>
      </c>
      <c r="W62" s="17"/>
      <c r="X62" s="17"/>
      <c r="Y62" s="17"/>
      <c r="Z62" s="17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7">
        <v>660000</v>
      </c>
      <c r="AL62" s="17"/>
      <c r="AM62" s="17"/>
      <c r="AN62" s="17"/>
      <c r="AO62" s="17"/>
      <c r="AP62" s="17">
        <v>660000</v>
      </c>
      <c r="AQ62" s="17"/>
      <c r="AR62" s="17"/>
      <c r="AS62" s="17"/>
      <c r="AT62" s="17"/>
    </row>
    <row r="63" spans="1:46" ht="33.4" customHeight="1">
      <c r="A63" s="14" t="s">
        <v>55</v>
      </c>
      <c r="B63" s="15" t="s">
        <v>70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 t="s">
        <v>33</v>
      </c>
      <c r="R63" s="15" t="s">
        <v>56</v>
      </c>
      <c r="S63" s="15" t="s">
        <v>36</v>
      </c>
      <c r="T63" s="17">
        <f t="shared" si="8"/>
        <v>880000</v>
      </c>
      <c r="U63" s="32">
        <f t="shared" si="8"/>
        <v>607611.4</v>
      </c>
      <c r="V63" s="17">
        <f>V64</f>
        <v>69.046750000000003</v>
      </c>
      <c r="W63" s="17"/>
      <c r="X63" s="17"/>
      <c r="Y63" s="17"/>
      <c r="Z63" s="17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7">
        <v>660000</v>
      </c>
      <c r="AL63" s="17"/>
      <c r="AM63" s="17"/>
      <c r="AN63" s="17"/>
      <c r="AO63" s="17"/>
      <c r="AP63" s="17">
        <v>660000</v>
      </c>
      <c r="AQ63" s="17"/>
      <c r="AR63" s="17"/>
      <c r="AS63" s="17"/>
      <c r="AT63" s="17"/>
    </row>
    <row r="64" spans="1:46" ht="33.4" customHeight="1">
      <c r="A64" s="14" t="s">
        <v>71</v>
      </c>
      <c r="B64" s="15" t="s">
        <v>70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 t="s">
        <v>33</v>
      </c>
      <c r="R64" s="15" t="s">
        <v>56</v>
      </c>
      <c r="S64" s="15" t="s">
        <v>72</v>
      </c>
      <c r="T64" s="17">
        <v>880000</v>
      </c>
      <c r="U64" s="32">
        <v>607611.4</v>
      </c>
      <c r="V64" s="17">
        <f>U64/T64*100</f>
        <v>69.046750000000003</v>
      </c>
      <c r="W64" s="17"/>
      <c r="X64" s="17"/>
      <c r="Y64" s="17"/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7">
        <v>660000</v>
      </c>
      <c r="AL64" s="17"/>
      <c r="AM64" s="17"/>
      <c r="AN64" s="17"/>
      <c r="AO64" s="17"/>
      <c r="AP64" s="17">
        <v>660000</v>
      </c>
      <c r="AQ64" s="17"/>
      <c r="AR64" s="17"/>
      <c r="AS64" s="17"/>
      <c r="AT64" s="17"/>
    </row>
    <row r="65" spans="1:46" ht="33.4" customHeight="1">
      <c r="A65" s="14" t="s">
        <v>39</v>
      </c>
      <c r="B65" s="15" t="s">
        <v>70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 t="s">
        <v>40</v>
      </c>
      <c r="R65" s="15"/>
      <c r="S65" s="15"/>
      <c r="T65" s="17">
        <f>T66</f>
        <v>889</v>
      </c>
      <c r="U65" s="32">
        <f t="shared" ref="U65:V67" si="9">U66</f>
        <v>388.7</v>
      </c>
      <c r="V65" s="17">
        <f t="shared" si="9"/>
        <v>43.723284589426321</v>
      </c>
      <c r="W65" s="17"/>
      <c r="X65" s="17"/>
      <c r="Y65" s="17"/>
      <c r="Z65" s="1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7">
        <v>2000</v>
      </c>
      <c r="AL65" s="17"/>
      <c r="AM65" s="17"/>
      <c r="AN65" s="17"/>
      <c r="AO65" s="17"/>
      <c r="AP65" s="17">
        <v>2000</v>
      </c>
      <c r="AQ65" s="17"/>
      <c r="AR65" s="17"/>
      <c r="AS65" s="17"/>
      <c r="AT65" s="17"/>
    </row>
    <row r="66" spans="1:46" ht="33.4" customHeight="1">
      <c r="A66" s="14" t="s">
        <v>41</v>
      </c>
      <c r="B66" s="15" t="s">
        <v>70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 t="s">
        <v>42</v>
      </c>
      <c r="R66" s="15"/>
      <c r="S66" s="15"/>
      <c r="T66" s="17">
        <f>T67</f>
        <v>889</v>
      </c>
      <c r="U66" s="32">
        <f t="shared" si="9"/>
        <v>388.7</v>
      </c>
      <c r="V66" s="17">
        <f t="shared" si="9"/>
        <v>43.723284589426321</v>
      </c>
      <c r="W66" s="17"/>
      <c r="X66" s="17"/>
      <c r="Y66" s="17"/>
      <c r="Z66" s="17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7">
        <v>2000</v>
      </c>
      <c r="AL66" s="17"/>
      <c r="AM66" s="17"/>
      <c r="AN66" s="17"/>
      <c r="AO66" s="17"/>
      <c r="AP66" s="17">
        <v>2000</v>
      </c>
      <c r="AQ66" s="17"/>
      <c r="AR66" s="17"/>
      <c r="AS66" s="17"/>
      <c r="AT66" s="17"/>
    </row>
    <row r="67" spans="1:46" ht="33.4" customHeight="1">
      <c r="A67" s="14" t="s">
        <v>55</v>
      </c>
      <c r="B67" s="15" t="s">
        <v>70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 t="s">
        <v>42</v>
      </c>
      <c r="R67" s="15" t="s">
        <v>56</v>
      </c>
      <c r="S67" s="15" t="s">
        <v>36</v>
      </c>
      <c r="T67" s="17">
        <f>T68</f>
        <v>889</v>
      </c>
      <c r="U67" s="32">
        <f t="shared" si="9"/>
        <v>388.7</v>
      </c>
      <c r="V67" s="17">
        <f t="shared" si="9"/>
        <v>43.723284589426321</v>
      </c>
      <c r="W67" s="17"/>
      <c r="X67" s="17"/>
      <c r="Y67" s="17"/>
      <c r="Z67" s="17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7">
        <v>2000</v>
      </c>
      <c r="AL67" s="17"/>
      <c r="AM67" s="17"/>
      <c r="AN67" s="17"/>
      <c r="AO67" s="17"/>
      <c r="AP67" s="17">
        <v>2000</v>
      </c>
      <c r="AQ67" s="17"/>
      <c r="AR67" s="17"/>
      <c r="AS67" s="17"/>
      <c r="AT67" s="17"/>
    </row>
    <row r="68" spans="1:46" ht="33.4" customHeight="1">
      <c r="A68" s="14" t="s">
        <v>71</v>
      </c>
      <c r="B68" s="15" t="s">
        <v>70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 t="s">
        <v>42</v>
      </c>
      <c r="R68" s="15" t="s">
        <v>56</v>
      </c>
      <c r="S68" s="15" t="s">
        <v>72</v>
      </c>
      <c r="T68" s="17">
        <v>889</v>
      </c>
      <c r="U68" s="32">
        <v>388.7</v>
      </c>
      <c r="V68" s="17">
        <f>U68/T68*100</f>
        <v>43.723284589426321</v>
      </c>
      <c r="W68" s="17"/>
      <c r="X68" s="17"/>
      <c r="Y68" s="17"/>
      <c r="Z68" s="1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7">
        <v>2000</v>
      </c>
      <c r="AL68" s="17"/>
      <c r="AM68" s="17"/>
      <c r="AN68" s="17"/>
      <c r="AO68" s="17"/>
      <c r="AP68" s="17">
        <v>2000</v>
      </c>
      <c r="AQ68" s="17"/>
      <c r="AR68" s="17"/>
      <c r="AS68" s="17"/>
      <c r="AT68" s="17"/>
    </row>
    <row r="69" spans="1:46" ht="33.4" customHeight="1">
      <c r="A69" s="10" t="s">
        <v>73</v>
      </c>
      <c r="B69" s="11" t="s">
        <v>74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f>T70</f>
        <v>259000</v>
      </c>
      <c r="U69" s="31">
        <f t="shared" ref="U69:V72" si="10">U70</f>
        <v>258725.25</v>
      </c>
      <c r="V69" s="12">
        <f t="shared" si="10"/>
        <v>99.893918918918928</v>
      </c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2">
        <v>300000</v>
      </c>
      <c r="AL69" s="12"/>
      <c r="AM69" s="12"/>
      <c r="AN69" s="12"/>
      <c r="AO69" s="12"/>
      <c r="AP69" s="12">
        <v>320000</v>
      </c>
      <c r="AQ69" s="12"/>
      <c r="AR69" s="12"/>
      <c r="AS69" s="12"/>
      <c r="AT69" s="12"/>
    </row>
    <row r="70" spans="1:46" ht="33.4" customHeight="1">
      <c r="A70" s="14" t="s">
        <v>30</v>
      </c>
      <c r="B70" s="15" t="s">
        <v>74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 t="s">
        <v>31</v>
      </c>
      <c r="R70" s="15"/>
      <c r="S70" s="15"/>
      <c r="T70" s="17">
        <f>T71</f>
        <v>259000</v>
      </c>
      <c r="U70" s="32">
        <f t="shared" si="10"/>
        <v>258725.25</v>
      </c>
      <c r="V70" s="17">
        <f t="shared" si="10"/>
        <v>99.893918918918928</v>
      </c>
      <c r="W70" s="17"/>
      <c r="X70" s="17"/>
      <c r="Y70" s="17"/>
      <c r="Z70" s="17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7">
        <v>300000</v>
      </c>
      <c r="AL70" s="17"/>
      <c r="AM70" s="17"/>
      <c r="AN70" s="17"/>
      <c r="AO70" s="17"/>
      <c r="AP70" s="17">
        <v>320000</v>
      </c>
      <c r="AQ70" s="17"/>
      <c r="AR70" s="17"/>
      <c r="AS70" s="17"/>
      <c r="AT70" s="17"/>
    </row>
    <row r="71" spans="1:46" ht="33.4" customHeight="1">
      <c r="A71" s="14" t="s">
        <v>32</v>
      </c>
      <c r="B71" s="15" t="s">
        <v>74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 t="s">
        <v>33</v>
      </c>
      <c r="R71" s="15"/>
      <c r="S71" s="15"/>
      <c r="T71" s="17">
        <f>T72</f>
        <v>259000</v>
      </c>
      <c r="U71" s="32">
        <f t="shared" si="10"/>
        <v>258725.25</v>
      </c>
      <c r="V71" s="17">
        <f t="shared" si="10"/>
        <v>99.893918918918928</v>
      </c>
      <c r="W71" s="17"/>
      <c r="X71" s="17"/>
      <c r="Y71" s="17"/>
      <c r="Z71" s="17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7">
        <v>300000</v>
      </c>
      <c r="AL71" s="17"/>
      <c r="AM71" s="17"/>
      <c r="AN71" s="17"/>
      <c r="AO71" s="17"/>
      <c r="AP71" s="17">
        <v>320000</v>
      </c>
      <c r="AQ71" s="17"/>
      <c r="AR71" s="17"/>
      <c r="AS71" s="17"/>
      <c r="AT71" s="17"/>
    </row>
    <row r="72" spans="1:46" ht="33.4" customHeight="1">
      <c r="A72" s="14" t="s">
        <v>55</v>
      </c>
      <c r="B72" s="15" t="s">
        <v>74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 t="s">
        <v>33</v>
      </c>
      <c r="R72" s="15" t="s">
        <v>56</v>
      </c>
      <c r="S72" s="15" t="s">
        <v>36</v>
      </c>
      <c r="T72" s="17">
        <f>T73</f>
        <v>259000</v>
      </c>
      <c r="U72" s="32">
        <f t="shared" si="10"/>
        <v>258725.25</v>
      </c>
      <c r="V72" s="17">
        <f t="shared" si="10"/>
        <v>99.893918918918928</v>
      </c>
      <c r="W72" s="17"/>
      <c r="X72" s="17"/>
      <c r="Y72" s="17"/>
      <c r="Z72" s="1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7">
        <v>300000</v>
      </c>
      <c r="AL72" s="17"/>
      <c r="AM72" s="17"/>
      <c r="AN72" s="17"/>
      <c r="AO72" s="17"/>
      <c r="AP72" s="17">
        <v>320000</v>
      </c>
      <c r="AQ72" s="17"/>
      <c r="AR72" s="17"/>
      <c r="AS72" s="17"/>
      <c r="AT72" s="17"/>
    </row>
    <row r="73" spans="1:46" ht="33.4" customHeight="1">
      <c r="A73" s="14" t="s">
        <v>71</v>
      </c>
      <c r="B73" s="15" t="s">
        <v>74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 t="s">
        <v>33</v>
      </c>
      <c r="R73" s="15" t="s">
        <v>56</v>
      </c>
      <c r="S73" s="15" t="s">
        <v>72</v>
      </c>
      <c r="T73" s="17">
        <v>259000</v>
      </c>
      <c r="U73" s="32">
        <v>258725.25</v>
      </c>
      <c r="V73" s="17">
        <f>U73/T73*100</f>
        <v>99.893918918918928</v>
      </c>
      <c r="W73" s="17"/>
      <c r="X73" s="17"/>
      <c r="Y73" s="17"/>
      <c r="Z73" s="17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7">
        <v>300000</v>
      </c>
      <c r="AL73" s="17"/>
      <c r="AM73" s="17"/>
      <c r="AN73" s="17"/>
      <c r="AO73" s="17"/>
      <c r="AP73" s="17">
        <v>320000</v>
      </c>
      <c r="AQ73" s="17"/>
      <c r="AR73" s="17"/>
      <c r="AS73" s="17"/>
      <c r="AT73" s="17"/>
    </row>
    <row r="74" spans="1:46" ht="50.1" customHeight="1">
      <c r="A74" s="10" t="s">
        <v>75</v>
      </c>
      <c r="B74" s="11" t="s">
        <v>76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/>
      <c r="R74" s="11"/>
      <c r="S74" s="11"/>
      <c r="T74" s="12">
        <f>T75</f>
        <v>245000</v>
      </c>
      <c r="U74" s="31">
        <f t="shared" ref="U74:V77" si="11">U75</f>
        <v>130198.5</v>
      </c>
      <c r="V74" s="12">
        <f>V75</f>
        <v>53.142244897959181</v>
      </c>
      <c r="W74" s="12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2">
        <v>200000</v>
      </c>
      <c r="AL74" s="12"/>
      <c r="AM74" s="12"/>
      <c r="AN74" s="12"/>
      <c r="AO74" s="12"/>
      <c r="AP74" s="12">
        <v>200000</v>
      </c>
      <c r="AQ74" s="12"/>
      <c r="AR74" s="12"/>
      <c r="AS74" s="12"/>
      <c r="AT74" s="12"/>
    </row>
    <row r="75" spans="1:46" ht="33.4" customHeight="1">
      <c r="A75" s="14" t="s">
        <v>30</v>
      </c>
      <c r="B75" s="15" t="s">
        <v>76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 t="s">
        <v>31</v>
      </c>
      <c r="R75" s="15"/>
      <c r="S75" s="15"/>
      <c r="T75" s="17">
        <f>T76</f>
        <v>245000</v>
      </c>
      <c r="U75" s="32">
        <f t="shared" si="11"/>
        <v>130198.5</v>
      </c>
      <c r="V75" s="17">
        <f t="shared" si="11"/>
        <v>53.142244897959181</v>
      </c>
      <c r="W75" s="17"/>
      <c r="X75" s="17"/>
      <c r="Y75" s="17"/>
      <c r="Z75" s="17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7">
        <v>200000</v>
      </c>
      <c r="AL75" s="17"/>
      <c r="AM75" s="17"/>
      <c r="AN75" s="17"/>
      <c r="AO75" s="17"/>
      <c r="AP75" s="17">
        <v>200000</v>
      </c>
      <c r="AQ75" s="17"/>
      <c r="AR75" s="17"/>
      <c r="AS75" s="17"/>
      <c r="AT75" s="17"/>
    </row>
    <row r="76" spans="1:46" ht="33.4" customHeight="1">
      <c r="A76" s="14" t="s">
        <v>32</v>
      </c>
      <c r="B76" s="15" t="s">
        <v>76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 t="s">
        <v>33</v>
      </c>
      <c r="R76" s="15"/>
      <c r="S76" s="15"/>
      <c r="T76" s="17">
        <f>T77</f>
        <v>245000</v>
      </c>
      <c r="U76" s="32">
        <f t="shared" si="11"/>
        <v>130198.5</v>
      </c>
      <c r="V76" s="17">
        <f t="shared" si="11"/>
        <v>53.142244897959181</v>
      </c>
      <c r="W76" s="17"/>
      <c r="X76" s="17"/>
      <c r="Y76" s="17"/>
      <c r="Z76" s="17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7">
        <v>200000</v>
      </c>
      <c r="AL76" s="17"/>
      <c r="AM76" s="17"/>
      <c r="AN76" s="17"/>
      <c r="AO76" s="17"/>
      <c r="AP76" s="17">
        <v>200000</v>
      </c>
      <c r="AQ76" s="17"/>
      <c r="AR76" s="17"/>
      <c r="AS76" s="17"/>
      <c r="AT76" s="17"/>
    </row>
    <row r="77" spans="1:46" ht="33.4" customHeight="1">
      <c r="A77" s="14" t="s">
        <v>55</v>
      </c>
      <c r="B77" s="15" t="s">
        <v>76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 t="s">
        <v>33</v>
      </c>
      <c r="R77" s="15" t="s">
        <v>56</v>
      </c>
      <c r="S77" s="15" t="s">
        <v>36</v>
      </c>
      <c r="T77" s="17">
        <f>T78</f>
        <v>245000</v>
      </c>
      <c r="U77" s="32">
        <f t="shared" si="11"/>
        <v>130198.5</v>
      </c>
      <c r="V77" s="17">
        <f>V78</f>
        <v>53.142244897959181</v>
      </c>
      <c r="W77" s="17"/>
      <c r="X77" s="17"/>
      <c r="Y77" s="17"/>
      <c r="Z77" s="17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7">
        <v>200000</v>
      </c>
      <c r="AL77" s="17"/>
      <c r="AM77" s="17"/>
      <c r="AN77" s="17"/>
      <c r="AO77" s="17"/>
      <c r="AP77" s="17">
        <v>200000</v>
      </c>
      <c r="AQ77" s="17"/>
      <c r="AR77" s="17"/>
      <c r="AS77" s="17"/>
      <c r="AT77" s="17"/>
    </row>
    <row r="78" spans="1:46" ht="33.4" customHeight="1">
      <c r="A78" s="14" t="s">
        <v>71</v>
      </c>
      <c r="B78" s="15" t="s">
        <v>76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 t="s">
        <v>33</v>
      </c>
      <c r="R78" s="15" t="s">
        <v>56</v>
      </c>
      <c r="S78" s="15" t="s">
        <v>72</v>
      </c>
      <c r="T78" s="17">
        <v>245000</v>
      </c>
      <c r="U78" s="32">
        <v>130198.5</v>
      </c>
      <c r="V78" s="17">
        <f>U78/T78*100</f>
        <v>53.142244897959181</v>
      </c>
      <c r="W78" s="17"/>
      <c r="X78" s="17"/>
      <c r="Y78" s="17"/>
      <c r="Z78" s="17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7">
        <v>200000</v>
      </c>
      <c r="AL78" s="17"/>
      <c r="AM78" s="17"/>
      <c r="AN78" s="17"/>
      <c r="AO78" s="17"/>
      <c r="AP78" s="17">
        <v>200000</v>
      </c>
      <c r="AQ78" s="17"/>
      <c r="AR78" s="17"/>
      <c r="AS78" s="17"/>
      <c r="AT78" s="17"/>
    </row>
    <row r="79" spans="1:46" ht="33.4" customHeight="1">
      <c r="A79" s="10" t="s">
        <v>77</v>
      </c>
      <c r="B79" s="11" t="s">
        <v>78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f>T80</f>
        <v>242700</v>
      </c>
      <c r="U79" s="31">
        <f>U80</f>
        <v>142311</v>
      </c>
      <c r="V79" s="12">
        <f t="shared" ref="U79:V82" si="12">V80</f>
        <v>58.636588380716937</v>
      </c>
      <c r="W79" s="12"/>
      <c r="X79" s="12"/>
      <c r="Y79" s="12"/>
      <c r="Z79" s="12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2">
        <v>150000</v>
      </c>
      <c r="AL79" s="12"/>
      <c r="AM79" s="12"/>
      <c r="AN79" s="12"/>
      <c r="AO79" s="12"/>
      <c r="AP79" s="12">
        <v>150000</v>
      </c>
      <c r="AQ79" s="12"/>
      <c r="AR79" s="12"/>
      <c r="AS79" s="12"/>
      <c r="AT79" s="12"/>
    </row>
    <row r="80" spans="1:46" ht="33.4" customHeight="1">
      <c r="A80" s="14" t="s">
        <v>30</v>
      </c>
      <c r="B80" s="15" t="s">
        <v>78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 t="s">
        <v>31</v>
      </c>
      <c r="R80" s="15"/>
      <c r="S80" s="15"/>
      <c r="T80" s="17">
        <f>T81</f>
        <v>242700</v>
      </c>
      <c r="U80" s="32">
        <f t="shared" si="12"/>
        <v>142311</v>
      </c>
      <c r="V80" s="17">
        <f>V81</f>
        <v>58.636588380716937</v>
      </c>
      <c r="W80" s="17"/>
      <c r="X80" s="17"/>
      <c r="Y80" s="17"/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7">
        <v>150000</v>
      </c>
      <c r="AL80" s="17"/>
      <c r="AM80" s="17"/>
      <c r="AN80" s="17"/>
      <c r="AO80" s="17"/>
      <c r="AP80" s="17">
        <v>150000</v>
      </c>
      <c r="AQ80" s="17"/>
      <c r="AR80" s="17"/>
      <c r="AS80" s="17"/>
      <c r="AT80" s="17"/>
    </row>
    <row r="81" spans="1:46" ht="33.4" customHeight="1">
      <c r="A81" s="14" t="s">
        <v>32</v>
      </c>
      <c r="B81" s="1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 t="s">
        <v>33</v>
      </c>
      <c r="R81" s="15"/>
      <c r="S81" s="15"/>
      <c r="T81" s="17">
        <f>T82</f>
        <v>242700</v>
      </c>
      <c r="U81" s="32">
        <f t="shared" si="12"/>
        <v>142311</v>
      </c>
      <c r="V81" s="17">
        <f t="shared" si="12"/>
        <v>58.636588380716937</v>
      </c>
      <c r="W81" s="17"/>
      <c r="X81" s="17"/>
      <c r="Y81" s="17"/>
      <c r="Z81" s="17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7">
        <v>150000</v>
      </c>
      <c r="AL81" s="17"/>
      <c r="AM81" s="17"/>
      <c r="AN81" s="17"/>
      <c r="AO81" s="17"/>
      <c r="AP81" s="17">
        <v>150000</v>
      </c>
      <c r="AQ81" s="17"/>
      <c r="AR81" s="17"/>
      <c r="AS81" s="17"/>
      <c r="AT81" s="17"/>
    </row>
    <row r="82" spans="1:46" ht="33.4" customHeight="1">
      <c r="A82" s="14" t="s">
        <v>55</v>
      </c>
      <c r="B82" s="15" t="s">
        <v>78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 t="s">
        <v>33</v>
      </c>
      <c r="R82" s="15" t="s">
        <v>56</v>
      </c>
      <c r="S82" s="15" t="s">
        <v>36</v>
      </c>
      <c r="T82" s="17">
        <f>T83</f>
        <v>242700</v>
      </c>
      <c r="U82" s="32">
        <f t="shared" si="12"/>
        <v>142311</v>
      </c>
      <c r="V82" s="17">
        <f t="shared" si="12"/>
        <v>58.636588380716937</v>
      </c>
      <c r="W82" s="17"/>
      <c r="X82" s="17"/>
      <c r="Y82" s="17"/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7">
        <v>150000</v>
      </c>
      <c r="AL82" s="17"/>
      <c r="AM82" s="17"/>
      <c r="AN82" s="17"/>
      <c r="AO82" s="17"/>
      <c r="AP82" s="17">
        <v>150000</v>
      </c>
      <c r="AQ82" s="17"/>
      <c r="AR82" s="17"/>
      <c r="AS82" s="17"/>
      <c r="AT82" s="17"/>
    </row>
    <row r="83" spans="1:46" ht="33.4" customHeight="1">
      <c r="A83" s="14" t="s">
        <v>71</v>
      </c>
      <c r="B83" s="15" t="s">
        <v>78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 t="s">
        <v>33</v>
      </c>
      <c r="R83" s="15" t="s">
        <v>56</v>
      </c>
      <c r="S83" s="15" t="s">
        <v>72</v>
      </c>
      <c r="T83" s="17">
        <v>242700</v>
      </c>
      <c r="U83" s="32">
        <v>142311</v>
      </c>
      <c r="V83" s="17">
        <f>U83/T83*100</f>
        <v>58.636588380716937</v>
      </c>
      <c r="W83" s="17"/>
      <c r="X83" s="17"/>
      <c r="Y83" s="17"/>
      <c r="Z83" s="17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7">
        <v>150000</v>
      </c>
      <c r="AL83" s="17"/>
      <c r="AM83" s="17"/>
      <c r="AN83" s="17"/>
      <c r="AO83" s="17"/>
      <c r="AP83" s="17">
        <v>150000</v>
      </c>
      <c r="AQ83" s="17"/>
      <c r="AR83" s="17"/>
      <c r="AS83" s="17"/>
      <c r="AT83" s="17"/>
    </row>
    <row r="84" spans="1:46" ht="28.5" customHeight="1">
      <c r="A84" s="10" t="s">
        <v>79</v>
      </c>
      <c r="B84" s="11" t="s">
        <v>80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/>
      <c r="R84" s="11"/>
      <c r="S84" s="11"/>
      <c r="T84" s="12">
        <f t="shared" ref="T84:V87" si="13">T85</f>
        <v>210880</v>
      </c>
      <c r="U84" s="31">
        <f>U85</f>
        <v>210745.15</v>
      </c>
      <c r="V84" s="12">
        <f t="shared" si="13"/>
        <v>99.936053679817903</v>
      </c>
      <c r="W84" s="12"/>
      <c r="X84" s="12"/>
      <c r="Y84" s="12"/>
      <c r="Z84" s="12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2">
        <v>100000</v>
      </c>
      <c r="AL84" s="12"/>
      <c r="AM84" s="12"/>
      <c r="AN84" s="12"/>
      <c r="AO84" s="12"/>
      <c r="AP84" s="12">
        <v>115000</v>
      </c>
      <c r="AQ84" s="12"/>
      <c r="AR84" s="12"/>
      <c r="AS84" s="12"/>
      <c r="AT84" s="12"/>
    </row>
    <row r="85" spans="1:46" ht="33.4" customHeight="1">
      <c r="A85" s="14" t="s">
        <v>30</v>
      </c>
      <c r="B85" s="15" t="s">
        <v>80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 t="s">
        <v>31</v>
      </c>
      <c r="R85" s="15"/>
      <c r="S85" s="15"/>
      <c r="T85" s="17">
        <f t="shared" si="13"/>
        <v>210880</v>
      </c>
      <c r="U85" s="32">
        <f t="shared" si="13"/>
        <v>210745.15</v>
      </c>
      <c r="V85" s="17">
        <f t="shared" si="13"/>
        <v>99.936053679817903</v>
      </c>
      <c r="W85" s="17"/>
      <c r="X85" s="17"/>
      <c r="Y85" s="17"/>
      <c r="Z85" s="17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7">
        <v>100000</v>
      </c>
      <c r="AL85" s="17"/>
      <c r="AM85" s="17"/>
      <c r="AN85" s="17"/>
      <c r="AO85" s="17"/>
      <c r="AP85" s="17">
        <v>115000</v>
      </c>
      <c r="AQ85" s="17"/>
      <c r="AR85" s="17"/>
      <c r="AS85" s="17"/>
      <c r="AT85" s="17"/>
    </row>
    <row r="86" spans="1:46" ht="33.4" customHeight="1">
      <c r="A86" s="14" t="s">
        <v>32</v>
      </c>
      <c r="B86" s="15" t="s">
        <v>80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 t="s">
        <v>33</v>
      </c>
      <c r="R86" s="15"/>
      <c r="S86" s="15"/>
      <c r="T86" s="17">
        <f t="shared" si="13"/>
        <v>210880</v>
      </c>
      <c r="U86" s="32">
        <f t="shared" si="13"/>
        <v>210745.15</v>
      </c>
      <c r="V86" s="17">
        <f t="shared" si="13"/>
        <v>99.936053679817903</v>
      </c>
      <c r="W86" s="17"/>
      <c r="X86" s="17"/>
      <c r="Y86" s="17"/>
      <c r="Z86" s="17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7">
        <v>100000</v>
      </c>
      <c r="AL86" s="17"/>
      <c r="AM86" s="17"/>
      <c r="AN86" s="17"/>
      <c r="AO86" s="17"/>
      <c r="AP86" s="17">
        <v>115000</v>
      </c>
      <c r="AQ86" s="17"/>
      <c r="AR86" s="17"/>
      <c r="AS86" s="17"/>
      <c r="AT86" s="17"/>
    </row>
    <row r="87" spans="1:46" ht="33.4" customHeight="1">
      <c r="A87" s="14" t="s">
        <v>55</v>
      </c>
      <c r="B87" s="15" t="s">
        <v>80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 t="s">
        <v>33</v>
      </c>
      <c r="R87" s="15" t="s">
        <v>56</v>
      </c>
      <c r="S87" s="15" t="s">
        <v>36</v>
      </c>
      <c r="T87" s="17">
        <f t="shared" si="13"/>
        <v>210880</v>
      </c>
      <c r="U87" s="32">
        <f>U88</f>
        <v>210745.15</v>
      </c>
      <c r="V87" s="17">
        <f t="shared" si="13"/>
        <v>99.936053679817903</v>
      </c>
      <c r="W87" s="17"/>
      <c r="X87" s="17"/>
      <c r="Y87" s="17"/>
      <c r="Z87" s="17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7">
        <v>100000</v>
      </c>
      <c r="AL87" s="17"/>
      <c r="AM87" s="17"/>
      <c r="AN87" s="17"/>
      <c r="AO87" s="17"/>
      <c r="AP87" s="17">
        <v>115000</v>
      </c>
      <c r="AQ87" s="17"/>
      <c r="AR87" s="17"/>
      <c r="AS87" s="17"/>
      <c r="AT87" s="17"/>
    </row>
    <row r="88" spans="1:46" ht="33.4" customHeight="1">
      <c r="A88" s="14" t="s">
        <v>71</v>
      </c>
      <c r="B88" s="15" t="s">
        <v>80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 t="s">
        <v>33</v>
      </c>
      <c r="R88" s="15" t="s">
        <v>56</v>
      </c>
      <c r="S88" s="15" t="s">
        <v>72</v>
      </c>
      <c r="T88" s="17">
        <v>210880</v>
      </c>
      <c r="U88" s="32">
        <v>210745.15</v>
      </c>
      <c r="V88" s="17">
        <f>U88/T88*100</f>
        <v>99.936053679817903</v>
      </c>
      <c r="W88" s="17"/>
      <c r="X88" s="17"/>
      <c r="Y88" s="17"/>
      <c r="Z88" s="17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7">
        <v>100000</v>
      </c>
      <c r="AL88" s="17"/>
      <c r="AM88" s="17"/>
      <c r="AN88" s="17"/>
      <c r="AO88" s="17"/>
      <c r="AP88" s="17">
        <v>115000</v>
      </c>
      <c r="AQ88" s="17"/>
      <c r="AR88" s="17"/>
      <c r="AS88" s="17"/>
      <c r="AT88" s="17"/>
    </row>
    <row r="89" spans="1:46" ht="33.4" customHeight="1">
      <c r="A89" s="10" t="s">
        <v>229</v>
      </c>
      <c r="B89" s="11" t="s">
        <v>230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/>
      <c r="R89" s="11"/>
      <c r="S89" s="11"/>
      <c r="T89" s="12">
        <v>111000</v>
      </c>
      <c r="U89" s="54">
        <v>0</v>
      </c>
      <c r="V89" s="55">
        <f>U89/T89*100</f>
        <v>0</v>
      </c>
      <c r="W89" s="17"/>
      <c r="X89" s="17"/>
      <c r="Y89" s="17"/>
      <c r="Z89" s="17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1:46" ht="33.4" customHeight="1">
      <c r="A90" s="49" t="s">
        <v>30</v>
      </c>
      <c r="B90" s="50" t="s">
        <v>230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1" t="s">
        <v>31</v>
      </c>
      <c r="R90" s="50"/>
      <c r="S90" s="50"/>
      <c r="T90" s="52">
        <v>111000</v>
      </c>
      <c r="U90" s="32">
        <v>0</v>
      </c>
      <c r="V90" s="17">
        <v>0</v>
      </c>
      <c r="W90" s="17"/>
      <c r="X90" s="17"/>
      <c r="Y90" s="17"/>
      <c r="Z90" s="17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1:46" ht="33.4" customHeight="1">
      <c r="A91" s="49" t="s">
        <v>55</v>
      </c>
      <c r="B91" s="50" t="s">
        <v>230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1" t="s">
        <v>33</v>
      </c>
      <c r="R91" s="50" t="s">
        <v>56</v>
      </c>
      <c r="S91" s="50" t="s">
        <v>36</v>
      </c>
      <c r="T91" s="52">
        <v>111000</v>
      </c>
      <c r="U91" s="32">
        <v>0</v>
      </c>
      <c r="V91" s="17">
        <v>0</v>
      </c>
      <c r="W91" s="17"/>
      <c r="X91" s="17"/>
      <c r="Y91" s="17"/>
      <c r="Z91" s="17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1:46" ht="33.4" customHeight="1">
      <c r="A92" s="49" t="s">
        <v>71</v>
      </c>
      <c r="B92" s="50" t="s">
        <v>230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1" t="s">
        <v>33</v>
      </c>
      <c r="R92" s="50" t="s">
        <v>56</v>
      </c>
      <c r="S92" s="50" t="s">
        <v>72</v>
      </c>
      <c r="T92" s="52">
        <v>111000</v>
      </c>
      <c r="U92" s="32">
        <v>0</v>
      </c>
      <c r="V92" s="17">
        <v>0</v>
      </c>
      <c r="W92" s="17"/>
      <c r="X92" s="17"/>
      <c r="Y92" s="17"/>
      <c r="Z92" s="17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1:46" ht="33.4" customHeight="1">
      <c r="A93" s="24" t="s">
        <v>231</v>
      </c>
      <c r="B93" s="25" t="s">
        <v>232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6"/>
      <c r="R93" s="25"/>
      <c r="S93" s="25"/>
      <c r="T93" s="27">
        <v>823500</v>
      </c>
      <c r="U93" s="46">
        <v>0</v>
      </c>
      <c r="V93" s="47">
        <v>0</v>
      </c>
      <c r="W93" s="17"/>
      <c r="X93" s="17"/>
      <c r="Y93" s="17"/>
      <c r="Z93" s="17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1:46" ht="33.4" customHeight="1">
      <c r="A94" s="10" t="s">
        <v>233</v>
      </c>
      <c r="B94" s="11" t="s">
        <v>234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v>823500</v>
      </c>
      <c r="U94" s="54">
        <v>0</v>
      </c>
      <c r="V94" s="55">
        <v>0</v>
      </c>
      <c r="W94" s="17"/>
      <c r="X94" s="17"/>
      <c r="Y94" s="17"/>
      <c r="Z94" s="17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1:46" ht="33.4" customHeight="1">
      <c r="A95" s="10" t="s">
        <v>235</v>
      </c>
      <c r="B95" s="11" t="s">
        <v>236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/>
      <c r="R95" s="11"/>
      <c r="S95" s="11"/>
      <c r="T95" s="12">
        <v>823500</v>
      </c>
      <c r="U95" s="54">
        <v>0</v>
      </c>
      <c r="V95" s="55">
        <v>0</v>
      </c>
      <c r="W95" s="17"/>
      <c r="X95" s="17"/>
      <c r="Y95" s="17"/>
      <c r="Z95" s="17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1:46" ht="33.4" customHeight="1">
      <c r="A96" s="49" t="s">
        <v>30</v>
      </c>
      <c r="B96" s="50" t="s">
        <v>236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1" t="s">
        <v>31</v>
      </c>
      <c r="R96" s="50"/>
      <c r="S96" s="50"/>
      <c r="T96" s="52">
        <v>823500</v>
      </c>
      <c r="U96" s="32">
        <v>0</v>
      </c>
      <c r="V96" s="17">
        <v>0</v>
      </c>
      <c r="W96" s="17"/>
      <c r="X96" s="17"/>
      <c r="Y96" s="17"/>
      <c r="Z96" s="17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1:46" ht="33.4" customHeight="1">
      <c r="A97" s="49" t="s">
        <v>55</v>
      </c>
      <c r="B97" s="50" t="s">
        <v>236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1" t="s">
        <v>33</v>
      </c>
      <c r="R97" s="50" t="s">
        <v>56</v>
      </c>
      <c r="S97" s="50" t="s">
        <v>36</v>
      </c>
      <c r="T97" s="52">
        <v>823500</v>
      </c>
      <c r="U97" s="32">
        <v>0</v>
      </c>
      <c r="V97" s="17">
        <v>0</v>
      </c>
      <c r="W97" s="17"/>
      <c r="X97" s="17"/>
      <c r="Y97" s="17"/>
      <c r="Z97" s="17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1:46" ht="33.4" customHeight="1">
      <c r="A98" s="49" t="s">
        <v>61</v>
      </c>
      <c r="B98" s="50" t="s">
        <v>236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1" t="s">
        <v>33</v>
      </c>
      <c r="R98" s="50" t="s">
        <v>56</v>
      </c>
      <c r="S98" s="50" t="s">
        <v>62</v>
      </c>
      <c r="T98" s="52">
        <v>823500</v>
      </c>
      <c r="U98" s="32">
        <v>0</v>
      </c>
      <c r="V98" s="17">
        <v>0</v>
      </c>
      <c r="W98" s="17"/>
      <c r="X98" s="17"/>
      <c r="Y98" s="17"/>
      <c r="Z98" s="17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1:46" ht="33.4" customHeight="1">
      <c r="A99" s="24" t="s">
        <v>81</v>
      </c>
      <c r="B99" s="25" t="s">
        <v>82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6"/>
      <c r="R99" s="25"/>
      <c r="S99" s="25"/>
      <c r="T99" s="27">
        <f>T100+T106</f>
        <v>27000</v>
      </c>
      <c r="U99" s="30">
        <f>U100+U106</f>
        <v>9610</v>
      </c>
      <c r="V99" s="27">
        <f>U99/T99*100</f>
        <v>35.592592592592595</v>
      </c>
      <c r="W99" s="12"/>
      <c r="X99" s="12"/>
      <c r="Y99" s="12"/>
      <c r="Z99" s="12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2">
        <v>32000</v>
      </c>
      <c r="AL99" s="12"/>
      <c r="AM99" s="12"/>
      <c r="AN99" s="12"/>
      <c r="AO99" s="12"/>
      <c r="AP99" s="12">
        <v>32000</v>
      </c>
      <c r="AQ99" s="12"/>
      <c r="AR99" s="12"/>
      <c r="AS99" s="12"/>
      <c r="AT99" s="12"/>
    </row>
    <row r="100" spans="1:46" ht="50.1" customHeight="1">
      <c r="A100" s="10" t="s">
        <v>83</v>
      </c>
      <c r="B100" s="11" t="s">
        <v>84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/>
      <c r="R100" s="11"/>
      <c r="S100" s="11"/>
      <c r="T100" s="12">
        <v>10000</v>
      </c>
      <c r="U100" s="31">
        <f t="shared" ref="U100:V104" si="14">U101</f>
        <v>3610</v>
      </c>
      <c r="V100" s="12">
        <f t="shared" si="14"/>
        <v>36.1</v>
      </c>
      <c r="W100" s="12"/>
      <c r="X100" s="12"/>
      <c r="Y100" s="12"/>
      <c r="Z100" s="12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2">
        <v>10000</v>
      </c>
      <c r="AL100" s="12"/>
      <c r="AM100" s="12"/>
      <c r="AN100" s="12"/>
      <c r="AO100" s="12"/>
      <c r="AP100" s="12">
        <v>10000</v>
      </c>
      <c r="AQ100" s="12"/>
      <c r="AR100" s="12"/>
      <c r="AS100" s="12"/>
      <c r="AT100" s="12"/>
    </row>
    <row r="101" spans="1:46" ht="50.1" customHeight="1">
      <c r="A101" s="10" t="s">
        <v>85</v>
      </c>
      <c r="B101" s="11" t="s">
        <v>86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/>
      <c r="R101" s="11"/>
      <c r="S101" s="11"/>
      <c r="T101" s="12">
        <v>10000</v>
      </c>
      <c r="U101" s="31">
        <f t="shared" si="14"/>
        <v>3610</v>
      </c>
      <c r="V101" s="12">
        <f t="shared" si="14"/>
        <v>36.1</v>
      </c>
      <c r="W101" s="12"/>
      <c r="X101" s="12"/>
      <c r="Y101" s="12"/>
      <c r="Z101" s="12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2">
        <v>10000</v>
      </c>
      <c r="AL101" s="12"/>
      <c r="AM101" s="12"/>
      <c r="AN101" s="12"/>
      <c r="AO101" s="12"/>
      <c r="AP101" s="12">
        <v>10000</v>
      </c>
      <c r="AQ101" s="12"/>
      <c r="AR101" s="12"/>
      <c r="AS101" s="12"/>
      <c r="AT101" s="12"/>
    </row>
    <row r="102" spans="1:46" ht="33.4" customHeight="1">
      <c r="A102" s="14" t="s">
        <v>30</v>
      </c>
      <c r="B102" s="15" t="s">
        <v>86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 t="s">
        <v>31</v>
      </c>
      <c r="R102" s="15"/>
      <c r="S102" s="15"/>
      <c r="T102" s="17">
        <v>10000</v>
      </c>
      <c r="U102" s="32">
        <f t="shared" si="14"/>
        <v>3610</v>
      </c>
      <c r="V102" s="17">
        <f t="shared" si="14"/>
        <v>36.1</v>
      </c>
      <c r="W102" s="17"/>
      <c r="X102" s="17"/>
      <c r="Y102" s="17"/>
      <c r="Z102" s="17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7">
        <v>10000</v>
      </c>
      <c r="AL102" s="17"/>
      <c r="AM102" s="17"/>
      <c r="AN102" s="17"/>
      <c r="AO102" s="17"/>
      <c r="AP102" s="17">
        <v>10000</v>
      </c>
      <c r="AQ102" s="17"/>
      <c r="AR102" s="17"/>
      <c r="AS102" s="17"/>
      <c r="AT102" s="17"/>
    </row>
    <row r="103" spans="1:46" ht="33.4" customHeight="1">
      <c r="A103" s="14" t="s">
        <v>32</v>
      </c>
      <c r="B103" s="15" t="s">
        <v>86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 t="s">
        <v>33</v>
      </c>
      <c r="R103" s="15"/>
      <c r="S103" s="15"/>
      <c r="T103" s="17">
        <v>10000</v>
      </c>
      <c r="U103" s="32">
        <f t="shared" si="14"/>
        <v>3610</v>
      </c>
      <c r="V103" s="17">
        <f t="shared" si="14"/>
        <v>36.1</v>
      </c>
      <c r="W103" s="17"/>
      <c r="X103" s="17"/>
      <c r="Y103" s="17"/>
      <c r="Z103" s="17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7">
        <v>10000</v>
      </c>
      <c r="AL103" s="17"/>
      <c r="AM103" s="17"/>
      <c r="AN103" s="17"/>
      <c r="AO103" s="17"/>
      <c r="AP103" s="17">
        <v>10000</v>
      </c>
      <c r="AQ103" s="17"/>
      <c r="AR103" s="17"/>
      <c r="AS103" s="17"/>
      <c r="AT103" s="17"/>
    </row>
    <row r="104" spans="1:46" ht="33.4" customHeight="1">
      <c r="A104" s="14" t="s">
        <v>87</v>
      </c>
      <c r="B104" s="15" t="s">
        <v>86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 t="s">
        <v>33</v>
      </c>
      <c r="R104" s="15" t="s">
        <v>72</v>
      </c>
      <c r="S104" s="15" t="s">
        <v>36</v>
      </c>
      <c r="T104" s="17">
        <v>10000</v>
      </c>
      <c r="U104" s="32">
        <f t="shared" si="14"/>
        <v>3610</v>
      </c>
      <c r="V104" s="17">
        <f t="shared" si="14"/>
        <v>36.1</v>
      </c>
      <c r="W104" s="17"/>
      <c r="X104" s="17"/>
      <c r="Y104" s="17"/>
      <c r="Z104" s="17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7">
        <v>10000</v>
      </c>
      <c r="AL104" s="17"/>
      <c r="AM104" s="17"/>
      <c r="AN104" s="17"/>
      <c r="AO104" s="17"/>
      <c r="AP104" s="17">
        <v>10000</v>
      </c>
      <c r="AQ104" s="17"/>
      <c r="AR104" s="17"/>
      <c r="AS104" s="17"/>
      <c r="AT104" s="17"/>
    </row>
    <row r="105" spans="1:46" ht="33.4" customHeight="1">
      <c r="A105" s="14" t="s">
        <v>88</v>
      </c>
      <c r="B105" s="15" t="s">
        <v>86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 t="s">
        <v>33</v>
      </c>
      <c r="R105" s="15" t="s">
        <v>72</v>
      </c>
      <c r="S105" s="15" t="s">
        <v>38</v>
      </c>
      <c r="T105" s="17">
        <v>10000</v>
      </c>
      <c r="U105" s="32">
        <v>3610</v>
      </c>
      <c r="V105" s="17">
        <f>U105/T105*100</f>
        <v>36.1</v>
      </c>
      <c r="W105" s="17"/>
      <c r="X105" s="17"/>
      <c r="Y105" s="17"/>
      <c r="Z105" s="17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7">
        <v>10000</v>
      </c>
      <c r="AL105" s="17"/>
      <c r="AM105" s="17"/>
      <c r="AN105" s="17"/>
      <c r="AO105" s="17"/>
      <c r="AP105" s="17">
        <v>10000</v>
      </c>
      <c r="AQ105" s="17"/>
      <c r="AR105" s="17"/>
      <c r="AS105" s="17"/>
      <c r="AT105" s="17"/>
    </row>
    <row r="106" spans="1:46" ht="50.1" customHeight="1">
      <c r="A106" s="10" t="s">
        <v>89</v>
      </c>
      <c r="B106" s="11" t="s">
        <v>90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f t="shared" ref="T106:V110" si="15">T107</f>
        <v>17000</v>
      </c>
      <c r="U106" s="31">
        <f t="shared" si="15"/>
        <v>6000</v>
      </c>
      <c r="V106" s="12">
        <f t="shared" si="15"/>
        <v>35.294117647058826</v>
      </c>
      <c r="W106" s="12"/>
      <c r="X106" s="12"/>
      <c r="Y106" s="12"/>
      <c r="Z106" s="12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2">
        <v>22000</v>
      </c>
      <c r="AL106" s="12"/>
      <c r="AM106" s="12"/>
      <c r="AN106" s="12"/>
      <c r="AO106" s="12"/>
      <c r="AP106" s="12">
        <v>22000</v>
      </c>
      <c r="AQ106" s="12"/>
      <c r="AR106" s="12"/>
      <c r="AS106" s="12"/>
      <c r="AT106" s="12"/>
    </row>
    <row r="107" spans="1:46" ht="33.4" customHeight="1">
      <c r="A107" s="10" t="s">
        <v>91</v>
      </c>
      <c r="B107" s="11" t="s">
        <v>92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f t="shared" si="15"/>
        <v>17000</v>
      </c>
      <c r="U107" s="31">
        <f t="shared" si="15"/>
        <v>6000</v>
      </c>
      <c r="V107" s="12">
        <f t="shared" si="15"/>
        <v>35.294117647058826</v>
      </c>
      <c r="W107" s="12"/>
      <c r="X107" s="12"/>
      <c r="Y107" s="12"/>
      <c r="Z107" s="12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2">
        <v>22000</v>
      </c>
      <c r="AL107" s="12"/>
      <c r="AM107" s="12"/>
      <c r="AN107" s="12"/>
      <c r="AO107" s="12"/>
      <c r="AP107" s="12">
        <v>22000</v>
      </c>
      <c r="AQ107" s="12"/>
      <c r="AR107" s="12"/>
      <c r="AS107" s="12"/>
      <c r="AT107" s="12"/>
    </row>
    <row r="108" spans="1:46" ht="33.4" customHeight="1">
      <c r="A108" s="14" t="s">
        <v>30</v>
      </c>
      <c r="B108" s="15" t="s">
        <v>92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 t="s">
        <v>31</v>
      </c>
      <c r="R108" s="15"/>
      <c r="S108" s="15"/>
      <c r="T108" s="17">
        <f t="shared" si="15"/>
        <v>17000</v>
      </c>
      <c r="U108" s="32">
        <f t="shared" si="15"/>
        <v>6000</v>
      </c>
      <c r="V108" s="17">
        <f t="shared" si="15"/>
        <v>35.294117647058826</v>
      </c>
      <c r="W108" s="17"/>
      <c r="X108" s="17"/>
      <c r="Y108" s="17"/>
      <c r="Z108" s="17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7">
        <v>22000</v>
      </c>
      <c r="AL108" s="17"/>
      <c r="AM108" s="17"/>
      <c r="AN108" s="17"/>
      <c r="AO108" s="17"/>
      <c r="AP108" s="17">
        <v>22000</v>
      </c>
      <c r="AQ108" s="17"/>
      <c r="AR108" s="17"/>
      <c r="AS108" s="17"/>
      <c r="AT108" s="17"/>
    </row>
    <row r="109" spans="1:46" ht="33.4" customHeight="1">
      <c r="A109" s="14" t="s">
        <v>32</v>
      </c>
      <c r="B109" s="15" t="s">
        <v>92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 t="s">
        <v>33</v>
      </c>
      <c r="R109" s="15"/>
      <c r="S109" s="15"/>
      <c r="T109" s="17">
        <f t="shared" si="15"/>
        <v>17000</v>
      </c>
      <c r="U109" s="32">
        <f t="shared" si="15"/>
        <v>6000</v>
      </c>
      <c r="V109" s="17">
        <f t="shared" si="15"/>
        <v>35.294117647058826</v>
      </c>
      <c r="W109" s="17"/>
      <c r="X109" s="17"/>
      <c r="Y109" s="17"/>
      <c r="Z109" s="17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7">
        <v>22000</v>
      </c>
      <c r="AL109" s="17"/>
      <c r="AM109" s="17"/>
      <c r="AN109" s="17"/>
      <c r="AO109" s="17"/>
      <c r="AP109" s="17">
        <v>22000</v>
      </c>
      <c r="AQ109" s="17"/>
      <c r="AR109" s="17"/>
      <c r="AS109" s="17"/>
      <c r="AT109" s="17"/>
    </row>
    <row r="110" spans="1:46" ht="33.4" customHeight="1">
      <c r="A110" s="14" t="s">
        <v>87</v>
      </c>
      <c r="B110" s="15" t="s">
        <v>92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 t="s">
        <v>33</v>
      </c>
      <c r="R110" s="15" t="s">
        <v>72</v>
      </c>
      <c r="S110" s="15" t="s">
        <v>36</v>
      </c>
      <c r="T110" s="17">
        <f t="shared" si="15"/>
        <v>17000</v>
      </c>
      <c r="U110" s="32">
        <f t="shared" si="15"/>
        <v>6000</v>
      </c>
      <c r="V110" s="17">
        <f t="shared" si="15"/>
        <v>35.294117647058826</v>
      </c>
      <c r="W110" s="17"/>
      <c r="X110" s="17"/>
      <c r="Y110" s="17"/>
      <c r="Z110" s="17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7">
        <v>22000</v>
      </c>
      <c r="AL110" s="17"/>
      <c r="AM110" s="17"/>
      <c r="AN110" s="17"/>
      <c r="AO110" s="17"/>
      <c r="AP110" s="17">
        <v>22000</v>
      </c>
      <c r="AQ110" s="17"/>
      <c r="AR110" s="17"/>
      <c r="AS110" s="17"/>
      <c r="AT110" s="17"/>
    </row>
    <row r="111" spans="1:46" ht="33.4" customHeight="1">
      <c r="A111" s="14" t="s">
        <v>88</v>
      </c>
      <c r="B111" s="15" t="s">
        <v>92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 t="s">
        <v>33</v>
      </c>
      <c r="R111" s="15" t="s">
        <v>72</v>
      </c>
      <c r="S111" s="15" t="s">
        <v>38</v>
      </c>
      <c r="T111" s="17">
        <v>17000</v>
      </c>
      <c r="U111" s="32">
        <v>6000</v>
      </c>
      <c r="V111" s="17">
        <f>U111/T111*100</f>
        <v>35.294117647058826</v>
      </c>
      <c r="W111" s="17"/>
      <c r="X111" s="17"/>
      <c r="Y111" s="17"/>
      <c r="Z111" s="17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7">
        <v>22000</v>
      </c>
      <c r="AL111" s="17"/>
      <c r="AM111" s="17"/>
      <c r="AN111" s="17"/>
      <c r="AO111" s="17"/>
      <c r="AP111" s="17">
        <v>22000</v>
      </c>
      <c r="AQ111" s="17"/>
      <c r="AR111" s="17"/>
      <c r="AS111" s="17"/>
      <c r="AT111" s="17"/>
    </row>
    <row r="112" spans="1:46" ht="50.1" customHeight="1">
      <c r="A112" s="24" t="s">
        <v>93</v>
      </c>
      <c r="B112" s="25" t="s">
        <v>94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6"/>
      <c r="R112" s="25"/>
      <c r="S112" s="25"/>
      <c r="T112" s="27">
        <f>T113+T148</f>
        <v>5139872.71</v>
      </c>
      <c r="U112" s="30">
        <f>U113+U148</f>
        <v>3480770.16</v>
      </c>
      <c r="V112" s="27">
        <f>U112/T112*100</f>
        <v>67.720940894662746</v>
      </c>
      <c r="W112" s="12"/>
      <c r="X112" s="12">
        <v>715600</v>
      </c>
      <c r="Y112" s="12">
        <v>48888.71</v>
      </c>
      <c r="Z112" s="12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2">
        <v>4847543.96</v>
      </c>
      <c r="AL112" s="12"/>
      <c r="AM112" s="12">
        <v>715600</v>
      </c>
      <c r="AN112" s="12">
        <v>48888.71</v>
      </c>
      <c r="AO112" s="12"/>
      <c r="AP112" s="12">
        <v>4862850.71</v>
      </c>
      <c r="AQ112" s="12"/>
      <c r="AR112" s="12">
        <v>715600</v>
      </c>
      <c r="AS112" s="12">
        <v>48888.71</v>
      </c>
      <c r="AT112" s="12"/>
    </row>
    <row r="113" spans="1:46" ht="33.4" customHeight="1">
      <c r="A113" s="24" t="s">
        <v>95</v>
      </c>
      <c r="B113" s="25" t="s">
        <v>96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6"/>
      <c r="R113" s="25"/>
      <c r="S113" s="25"/>
      <c r="T113" s="27">
        <f>T114+T142</f>
        <v>4687872.71</v>
      </c>
      <c r="U113" s="30">
        <f>U114+U142</f>
        <v>3172593.7600000002</v>
      </c>
      <c r="V113" s="27">
        <f>U113/T113*100</f>
        <v>67.676619146085997</v>
      </c>
      <c r="W113" s="12"/>
      <c r="X113" s="12">
        <v>715600</v>
      </c>
      <c r="Y113" s="12">
        <v>48888.71</v>
      </c>
      <c r="Z113" s="12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2">
        <v>4417543.96</v>
      </c>
      <c r="AL113" s="12"/>
      <c r="AM113" s="12">
        <v>715600</v>
      </c>
      <c r="AN113" s="12">
        <v>48888.71</v>
      </c>
      <c r="AO113" s="12"/>
      <c r="AP113" s="12">
        <v>4422850.71</v>
      </c>
      <c r="AQ113" s="12"/>
      <c r="AR113" s="12">
        <v>715600</v>
      </c>
      <c r="AS113" s="12">
        <v>48888.71</v>
      </c>
      <c r="AT113" s="12"/>
    </row>
    <row r="114" spans="1:46" ht="33.4" customHeight="1">
      <c r="A114" s="10" t="s">
        <v>97</v>
      </c>
      <c r="B114" s="11" t="s">
        <v>98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/>
      <c r="R114" s="11"/>
      <c r="S114" s="11"/>
      <c r="T114" s="12">
        <f>T115+T128+T137</f>
        <v>4542872.71</v>
      </c>
      <c r="U114" s="31">
        <f>U115+U128+U137</f>
        <v>3091368.12</v>
      </c>
      <c r="V114" s="12">
        <f>U114/T114*100</f>
        <v>68.048750588919759</v>
      </c>
      <c r="W114" s="12"/>
      <c r="X114" s="12">
        <v>715600</v>
      </c>
      <c r="Y114" s="12">
        <v>48888.71</v>
      </c>
      <c r="Z114" s="12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2">
        <v>4287543.96</v>
      </c>
      <c r="AL114" s="12"/>
      <c r="AM114" s="12">
        <v>715600</v>
      </c>
      <c r="AN114" s="12">
        <v>48888.71</v>
      </c>
      <c r="AO114" s="12"/>
      <c r="AP114" s="12">
        <v>4292850.71</v>
      </c>
      <c r="AQ114" s="12"/>
      <c r="AR114" s="12">
        <v>715600</v>
      </c>
      <c r="AS114" s="12">
        <v>48888.71</v>
      </c>
      <c r="AT114" s="12"/>
    </row>
    <row r="115" spans="1:46" ht="33.4" customHeight="1">
      <c r="A115" s="10" t="s">
        <v>99</v>
      </c>
      <c r="B115" s="11" t="s">
        <v>100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11"/>
      <c r="S115" s="11"/>
      <c r="T115" s="12">
        <f>T116+T120+T124</f>
        <v>2555400</v>
      </c>
      <c r="U115" s="31">
        <f>U116+U120+U124</f>
        <v>1837450.25</v>
      </c>
      <c r="V115" s="12">
        <f>U115/T115*100</f>
        <v>71.90460397589419</v>
      </c>
      <c r="W115" s="12"/>
      <c r="X115" s="12"/>
      <c r="Y115" s="12"/>
      <c r="Z115" s="12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2">
        <v>2398725.25</v>
      </c>
      <c r="AL115" s="12"/>
      <c r="AM115" s="12"/>
      <c r="AN115" s="12"/>
      <c r="AO115" s="12"/>
      <c r="AP115" s="12">
        <v>2391032</v>
      </c>
      <c r="AQ115" s="12"/>
      <c r="AR115" s="12"/>
      <c r="AS115" s="12"/>
      <c r="AT115" s="12"/>
    </row>
    <row r="116" spans="1:46" ht="57.75" customHeight="1">
      <c r="A116" s="14" t="s">
        <v>101</v>
      </c>
      <c r="B116" s="15" t="s">
        <v>100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 t="s">
        <v>102</v>
      </c>
      <c r="R116" s="15"/>
      <c r="S116" s="15"/>
      <c r="T116" s="17">
        <f>T117</f>
        <v>934272</v>
      </c>
      <c r="U116" s="32">
        <f>U117</f>
        <v>775189.77</v>
      </c>
      <c r="V116" s="17">
        <f t="shared" ref="U116:V118" si="16">V117</f>
        <v>82.972600056514594</v>
      </c>
      <c r="W116" s="17"/>
      <c r="X116" s="17"/>
      <c r="Y116" s="17"/>
      <c r="Z116" s="17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7">
        <v>1071597.25</v>
      </c>
      <c r="AL116" s="17"/>
      <c r="AM116" s="17"/>
      <c r="AN116" s="17"/>
      <c r="AO116" s="17"/>
      <c r="AP116" s="17">
        <v>1064904</v>
      </c>
      <c r="AQ116" s="17"/>
      <c r="AR116" s="17"/>
      <c r="AS116" s="17"/>
      <c r="AT116" s="17"/>
    </row>
    <row r="117" spans="1:46" ht="33.4" customHeight="1">
      <c r="A117" s="14" t="s">
        <v>103</v>
      </c>
      <c r="B117" s="15" t="s">
        <v>100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6" t="s">
        <v>104</v>
      </c>
      <c r="R117" s="15"/>
      <c r="S117" s="15"/>
      <c r="T117" s="17">
        <f>T118</f>
        <v>934272</v>
      </c>
      <c r="U117" s="32">
        <f>U118</f>
        <v>775189.77</v>
      </c>
      <c r="V117" s="17">
        <f t="shared" si="16"/>
        <v>82.972600056514594</v>
      </c>
      <c r="W117" s="17"/>
      <c r="X117" s="17"/>
      <c r="Y117" s="17"/>
      <c r="Z117" s="17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7">
        <v>1071597.25</v>
      </c>
      <c r="AL117" s="17"/>
      <c r="AM117" s="17"/>
      <c r="AN117" s="17"/>
      <c r="AO117" s="17"/>
      <c r="AP117" s="17">
        <v>1064904</v>
      </c>
      <c r="AQ117" s="17"/>
      <c r="AR117" s="17"/>
      <c r="AS117" s="17"/>
      <c r="AT117" s="17"/>
    </row>
    <row r="118" spans="1:46" ht="33.4" customHeight="1">
      <c r="A118" s="14" t="s">
        <v>105</v>
      </c>
      <c r="B118" s="15" t="s">
        <v>100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6" t="s">
        <v>104</v>
      </c>
      <c r="R118" s="15" t="s">
        <v>106</v>
      </c>
      <c r="S118" s="15" t="s">
        <v>36</v>
      </c>
      <c r="T118" s="17">
        <f>T119</f>
        <v>934272</v>
      </c>
      <c r="U118" s="32">
        <f t="shared" si="16"/>
        <v>775189.77</v>
      </c>
      <c r="V118" s="17">
        <f t="shared" si="16"/>
        <v>82.972600056514594</v>
      </c>
      <c r="W118" s="17"/>
      <c r="X118" s="17"/>
      <c r="Y118" s="17"/>
      <c r="Z118" s="17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7">
        <v>1071597.25</v>
      </c>
      <c r="AL118" s="17"/>
      <c r="AM118" s="17"/>
      <c r="AN118" s="17"/>
      <c r="AO118" s="17"/>
      <c r="AP118" s="17">
        <v>1064904</v>
      </c>
      <c r="AQ118" s="17"/>
      <c r="AR118" s="17"/>
      <c r="AS118" s="17"/>
      <c r="AT118" s="17"/>
    </row>
    <row r="119" spans="1:46" ht="33.4" customHeight="1">
      <c r="A119" s="14" t="s">
        <v>107</v>
      </c>
      <c r="B119" s="15" t="s">
        <v>100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6" t="s">
        <v>104</v>
      </c>
      <c r="R119" s="15" t="s">
        <v>106</v>
      </c>
      <c r="S119" s="15" t="s">
        <v>58</v>
      </c>
      <c r="T119" s="17">
        <v>934272</v>
      </c>
      <c r="U119" s="32">
        <v>775189.77</v>
      </c>
      <c r="V119" s="17">
        <f>U119/T119*100</f>
        <v>82.972600056514594</v>
      </c>
      <c r="W119" s="17"/>
      <c r="X119" s="17"/>
      <c r="Y119" s="17"/>
      <c r="Z119" s="17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7">
        <v>1071597.25</v>
      </c>
      <c r="AL119" s="17"/>
      <c r="AM119" s="17"/>
      <c r="AN119" s="17"/>
      <c r="AO119" s="17"/>
      <c r="AP119" s="17">
        <v>1064904</v>
      </c>
      <c r="AQ119" s="17"/>
      <c r="AR119" s="17"/>
      <c r="AS119" s="17"/>
      <c r="AT119" s="17"/>
    </row>
    <row r="120" spans="1:46" ht="33.4" customHeight="1">
      <c r="A120" s="14" t="s">
        <v>30</v>
      </c>
      <c r="B120" s="15" t="s">
        <v>100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6" t="s">
        <v>31</v>
      </c>
      <c r="R120" s="15"/>
      <c r="S120" s="15"/>
      <c r="T120" s="17">
        <f t="shared" ref="T120:U122" si="17">T121</f>
        <v>1614128</v>
      </c>
      <c r="U120" s="32">
        <f t="shared" si="17"/>
        <v>1057251.51</v>
      </c>
      <c r="V120" s="17">
        <f t="shared" ref="V120:V122" si="18">V121</f>
        <v>65.49985564961392</v>
      </c>
      <c r="W120" s="17"/>
      <c r="X120" s="17"/>
      <c r="Y120" s="17"/>
      <c r="Z120" s="17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7">
        <v>1327128</v>
      </c>
      <c r="AL120" s="17"/>
      <c r="AM120" s="17"/>
      <c r="AN120" s="17"/>
      <c r="AO120" s="17"/>
      <c r="AP120" s="17">
        <v>1326128</v>
      </c>
      <c r="AQ120" s="17"/>
      <c r="AR120" s="17"/>
      <c r="AS120" s="17"/>
      <c r="AT120" s="17"/>
    </row>
    <row r="121" spans="1:46" ht="33.4" customHeight="1">
      <c r="A121" s="14" t="s">
        <v>32</v>
      </c>
      <c r="B121" s="15" t="s">
        <v>100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6" t="s">
        <v>33</v>
      </c>
      <c r="R121" s="15"/>
      <c r="S121" s="15"/>
      <c r="T121" s="17">
        <f t="shared" si="17"/>
        <v>1614128</v>
      </c>
      <c r="U121" s="32">
        <f t="shared" si="17"/>
        <v>1057251.51</v>
      </c>
      <c r="V121" s="17">
        <f t="shared" si="18"/>
        <v>65.49985564961392</v>
      </c>
      <c r="W121" s="17"/>
      <c r="X121" s="17"/>
      <c r="Y121" s="17"/>
      <c r="Z121" s="17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7">
        <v>1327128</v>
      </c>
      <c r="AL121" s="17"/>
      <c r="AM121" s="17"/>
      <c r="AN121" s="17"/>
      <c r="AO121" s="17"/>
      <c r="AP121" s="17">
        <v>1326128</v>
      </c>
      <c r="AQ121" s="17"/>
      <c r="AR121" s="17"/>
      <c r="AS121" s="17"/>
      <c r="AT121" s="17"/>
    </row>
    <row r="122" spans="1:46" ht="33.4" customHeight="1">
      <c r="A122" s="14" t="s">
        <v>105</v>
      </c>
      <c r="B122" s="15" t="s">
        <v>100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6" t="s">
        <v>33</v>
      </c>
      <c r="R122" s="15" t="s">
        <v>106</v>
      </c>
      <c r="S122" s="15" t="s">
        <v>36</v>
      </c>
      <c r="T122" s="17">
        <f t="shared" si="17"/>
        <v>1614128</v>
      </c>
      <c r="U122" s="32">
        <f>U123</f>
        <v>1057251.51</v>
      </c>
      <c r="V122" s="17">
        <f t="shared" si="18"/>
        <v>65.49985564961392</v>
      </c>
      <c r="W122" s="17"/>
      <c r="X122" s="17"/>
      <c r="Y122" s="17"/>
      <c r="Z122" s="17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7">
        <v>1327128</v>
      </c>
      <c r="AL122" s="17"/>
      <c r="AM122" s="17"/>
      <c r="AN122" s="17"/>
      <c r="AO122" s="17"/>
      <c r="AP122" s="17">
        <v>1326128</v>
      </c>
      <c r="AQ122" s="17"/>
      <c r="AR122" s="17"/>
      <c r="AS122" s="17"/>
      <c r="AT122" s="17"/>
    </row>
    <row r="123" spans="1:46" ht="33.4" customHeight="1">
      <c r="A123" s="14" t="s">
        <v>107</v>
      </c>
      <c r="B123" s="15" t="s">
        <v>100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6" t="s">
        <v>33</v>
      </c>
      <c r="R123" s="15" t="s">
        <v>106</v>
      </c>
      <c r="S123" s="15" t="s">
        <v>58</v>
      </c>
      <c r="T123" s="17">
        <v>1614128</v>
      </c>
      <c r="U123" s="32">
        <v>1057251.51</v>
      </c>
      <c r="V123" s="17">
        <f>U123/T123*100</f>
        <v>65.49985564961392</v>
      </c>
      <c r="W123" s="17"/>
      <c r="X123" s="17"/>
      <c r="Y123" s="17"/>
      <c r="Z123" s="17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7">
        <v>1327128</v>
      </c>
      <c r="AL123" s="17"/>
      <c r="AM123" s="17"/>
      <c r="AN123" s="17"/>
      <c r="AO123" s="17"/>
      <c r="AP123" s="17">
        <v>1326128</v>
      </c>
      <c r="AQ123" s="17"/>
      <c r="AR123" s="17"/>
      <c r="AS123" s="17"/>
      <c r="AT123" s="17"/>
    </row>
    <row r="124" spans="1:46" ht="33.4" customHeight="1">
      <c r="A124" s="14" t="s">
        <v>39</v>
      </c>
      <c r="B124" s="15" t="s">
        <v>100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 t="s">
        <v>40</v>
      </c>
      <c r="R124" s="15"/>
      <c r="S124" s="15"/>
      <c r="T124" s="17">
        <v>7000</v>
      </c>
      <c r="U124" s="32">
        <f t="shared" ref="U124:V126" si="19">U125</f>
        <v>5008.97</v>
      </c>
      <c r="V124" s="17">
        <f t="shared" si="19"/>
        <v>71.556714285714278</v>
      </c>
      <c r="W124" s="17"/>
      <c r="X124" s="17"/>
      <c r="Y124" s="17"/>
      <c r="Z124" s="17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</row>
    <row r="125" spans="1:46" ht="33.4" customHeight="1">
      <c r="A125" s="14" t="s">
        <v>41</v>
      </c>
      <c r="B125" s="15" t="s">
        <v>100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6" t="s">
        <v>42</v>
      </c>
      <c r="R125" s="15"/>
      <c r="S125" s="15"/>
      <c r="T125" s="17">
        <v>7000</v>
      </c>
      <c r="U125" s="32">
        <f t="shared" si="19"/>
        <v>5008.97</v>
      </c>
      <c r="V125" s="17">
        <f t="shared" si="19"/>
        <v>71.556714285714278</v>
      </c>
      <c r="W125" s="17"/>
      <c r="X125" s="17"/>
      <c r="Y125" s="17"/>
      <c r="Z125" s="17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</row>
    <row r="126" spans="1:46" ht="33.4" customHeight="1">
      <c r="A126" s="14" t="s">
        <v>105</v>
      </c>
      <c r="B126" s="15" t="s">
        <v>100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6" t="s">
        <v>42</v>
      </c>
      <c r="R126" s="15" t="s">
        <v>106</v>
      </c>
      <c r="S126" s="15" t="s">
        <v>36</v>
      </c>
      <c r="T126" s="17">
        <v>7000</v>
      </c>
      <c r="U126" s="32">
        <f t="shared" si="19"/>
        <v>5008.97</v>
      </c>
      <c r="V126" s="17">
        <f t="shared" si="19"/>
        <v>71.556714285714278</v>
      </c>
      <c r="W126" s="17"/>
      <c r="X126" s="17"/>
      <c r="Y126" s="17"/>
      <c r="Z126" s="17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</row>
    <row r="127" spans="1:46" ht="33.4" customHeight="1">
      <c r="A127" s="14" t="s">
        <v>107</v>
      </c>
      <c r="B127" s="15" t="s">
        <v>100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6" t="s">
        <v>42</v>
      </c>
      <c r="R127" s="15" t="s">
        <v>106</v>
      </c>
      <c r="S127" s="15" t="s">
        <v>58</v>
      </c>
      <c r="T127" s="17">
        <v>7000</v>
      </c>
      <c r="U127" s="32">
        <v>5008.97</v>
      </c>
      <c r="V127" s="17">
        <f>U127/T127*100</f>
        <v>71.556714285714278</v>
      </c>
      <c r="W127" s="17"/>
      <c r="X127" s="17"/>
      <c r="Y127" s="17"/>
      <c r="Z127" s="17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</row>
    <row r="128" spans="1:46" ht="50.1" customHeight="1">
      <c r="A128" s="10" t="s">
        <v>108</v>
      </c>
      <c r="B128" s="11" t="s">
        <v>109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/>
      <c r="R128" s="11"/>
      <c r="S128" s="11"/>
      <c r="T128" s="12">
        <f>T129+T133</f>
        <v>470700</v>
      </c>
      <c r="U128" s="31">
        <f>U129+U133</f>
        <v>308286.93</v>
      </c>
      <c r="V128" s="12">
        <f>V129</f>
        <v>67.147167858023167</v>
      </c>
      <c r="W128" s="12"/>
      <c r="X128" s="12"/>
      <c r="Y128" s="12"/>
      <c r="Z128" s="12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2">
        <v>528700</v>
      </c>
      <c r="AL128" s="12"/>
      <c r="AM128" s="12"/>
      <c r="AN128" s="12"/>
      <c r="AO128" s="12"/>
      <c r="AP128" s="12">
        <v>541700</v>
      </c>
      <c r="AQ128" s="12"/>
      <c r="AR128" s="12"/>
      <c r="AS128" s="12"/>
      <c r="AT128" s="12"/>
    </row>
    <row r="129" spans="1:46" ht="66.95" customHeight="1">
      <c r="A129" s="14" t="s">
        <v>101</v>
      </c>
      <c r="B129" s="15" t="s">
        <v>109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 t="s">
        <v>102</v>
      </c>
      <c r="R129" s="15"/>
      <c r="S129" s="15"/>
      <c r="T129" s="17">
        <f t="shared" ref="T129:U131" si="20">T130</f>
        <v>405700</v>
      </c>
      <c r="U129" s="32">
        <f t="shared" si="20"/>
        <v>272416.06</v>
      </c>
      <c r="V129" s="17">
        <f>V130</f>
        <v>67.147167858023167</v>
      </c>
      <c r="W129" s="17"/>
      <c r="X129" s="17"/>
      <c r="Y129" s="17"/>
      <c r="Z129" s="17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7">
        <v>468700</v>
      </c>
      <c r="AL129" s="17"/>
      <c r="AM129" s="17"/>
      <c r="AN129" s="17"/>
      <c r="AO129" s="17"/>
      <c r="AP129" s="17">
        <v>481700</v>
      </c>
      <c r="AQ129" s="17"/>
      <c r="AR129" s="17"/>
      <c r="AS129" s="17"/>
      <c r="AT129" s="17"/>
    </row>
    <row r="130" spans="1:46" ht="33.4" customHeight="1">
      <c r="A130" s="14" t="s">
        <v>103</v>
      </c>
      <c r="B130" s="15" t="s">
        <v>109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6" t="s">
        <v>104</v>
      </c>
      <c r="R130" s="15"/>
      <c r="S130" s="15"/>
      <c r="T130" s="17">
        <f t="shared" si="20"/>
        <v>405700</v>
      </c>
      <c r="U130" s="32">
        <f t="shared" si="20"/>
        <v>272416.06</v>
      </c>
      <c r="V130" s="17">
        <f>V131</f>
        <v>67.147167858023167</v>
      </c>
      <c r="W130" s="17"/>
      <c r="X130" s="17"/>
      <c r="Y130" s="17"/>
      <c r="Z130" s="17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7">
        <v>468700</v>
      </c>
      <c r="AL130" s="17"/>
      <c r="AM130" s="17"/>
      <c r="AN130" s="17"/>
      <c r="AO130" s="17"/>
      <c r="AP130" s="17">
        <v>481700</v>
      </c>
      <c r="AQ130" s="17"/>
      <c r="AR130" s="17"/>
      <c r="AS130" s="17"/>
      <c r="AT130" s="17"/>
    </row>
    <row r="131" spans="1:46" ht="33.4" customHeight="1">
      <c r="A131" s="14" t="s">
        <v>105</v>
      </c>
      <c r="B131" s="15" t="s">
        <v>109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6" t="s">
        <v>104</v>
      </c>
      <c r="R131" s="15" t="s">
        <v>106</v>
      </c>
      <c r="S131" s="15" t="s">
        <v>36</v>
      </c>
      <c r="T131" s="17">
        <f t="shared" si="20"/>
        <v>405700</v>
      </c>
      <c r="U131" s="32">
        <f t="shared" si="20"/>
        <v>272416.06</v>
      </c>
      <c r="V131" s="17">
        <f>V132</f>
        <v>67.147167858023167</v>
      </c>
      <c r="W131" s="17"/>
      <c r="X131" s="17"/>
      <c r="Y131" s="17"/>
      <c r="Z131" s="17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7">
        <v>468700</v>
      </c>
      <c r="AL131" s="17"/>
      <c r="AM131" s="17"/>
      <c r="AN131" s="17"/>
      <c r="AO131" s="17"/>
      <c r="AP131" s="17">
        <v>481700</v>
      </c>
      <c r="AQ131" s="17"/>
      <c r="AR131" s="17"/>
      <c r="AS131" s="17"/>
      <c r="AT131" s="17"/>
    </row>
    <row r="132" spans="1:46" ht="33.4" customHeight="1">
      <c r="A132" s="14" t="s">
        <v>107</v>
      </c>
      <c r="B132" s="15" t="s">
        <v>109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 t="s">
        <v>104</v>
      </c>
      <c r="R132" s="15" t="s">
        <v>106</v>
      </c>
      <c r="S132" s="15" t="s">
        <v>58</v>
      </c>
      <c r="T132" s="17">
        <v>405700</v>
      </c>
      <c r="U132" s="32">
        <v>272416.06</v>
      </c>
      <c r="V132" s="17">
        <f>U132/T132*100</f>
        <v>67.147167858023167</v>
      </c>
      <c r="W132" s="17"/>
      <c r="X132" s="17"/>
      <c r="Y132" s="17"/>
      <c r="Z132" s="17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7">
        <v>468700</v>
      </c>
      <c r="AL132" s="17"/>
      <c r="AM132" s="17"/>
      <c r="AN132" s="17"/>
      <c r="AO132" s="17"/>
      <c r="AP132" s="17">
        <v>481700</v>
      </c>
      <c r="AQ132" s="17"/>
      <c r="AR132" s="17"/>
      <c r="AS132" s="17"/>
      <c r="AT132" s="17"/>
    </row>
    <row r="133" spans="1:46" ht="33.4" customHeight="1">
      <c r="A133" s="14" t="s">
        <v>30</v>
      </c>
      <c r="B133" s="15" t="s">
        <v>109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 t="s">
        <v>31</v>
      </c>
      <c r="R133" s="15"/>
      <c r="S133" s="15"/>
      <c r="T133" s="17">
        <v>65000</v>
      </c>
      <c r="U133" s="32">
        <f t="shared" ref="U133:V135" si="21">U134</f>
        <v>35870.870000000003</v>
      </c>
      <c r="V133" s="17">
        <f t="shared" si="21"/>
        <v>55.185953846153843</v>
      </c>
      <c r="W133" s="17"/>
      <c r="X133" s="17"/>
      <c r="Y133" s="17"/>
      <c r="Z133" s="17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7">
        <v>60000</v>
      </c>
      <c r="AL133" s="17"/>
      <c r="AM133" s="17"/>
      <c r="AN133" s="17"/>
      <c r="AO133" s="17"/>
      <c r="AP133" s="17">
        <v>60000</v>
      </c>
      <c r="AQ133" s="17"/>
      <c r="AR133" s="17"/>
      <c r="AS133" s="17"/>
      <c r="AT133" s="17"/>
    </row>
    <row r="134" spans="1:46" ht="33.4" customHeight="1">
      <c r="A134" s="14" t="s">
        <v>32</v>
      </c>
      <c r="B134" s="15" t="s">
        <v>109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6" t="s">
        <v>33</v>
      </c>
      <c r="R134" s="15"/>
      <c r="S134" s="15"/>
      <c r="T134" s="17">
        <v>65000</v>
      </c>
      <c r="U134" s="32">
        <f t="shared" si="21"/>
        <v>35870.870000000003</v>
      </c>
      <c r="V134" s="17">
        <f t="shared" si="21"/>
        <v>55.185953846153843</v>
      </c>
      <c r="W134" s="17"/>
      <c r="X134" s="17"/>
      <c r="Y134" s="17"/>
      <c r="Z134" s="17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7">
        <v>60000</v>
      </c>
      <c r="AL134" s="17"/>
      <c r="AM134" s="17"/>
      <c r="AN134" s="17"/>
      <c r="AO134" s="17"/>
      <c r="AP134" s="17">
        <v>60000</v>
      </c>
      <c r="AQ134" s="17"/>
      <c r="AR134" s="17"/>
      <c r="AS134" s="17"/>
      <c r="AT134" s="17"/>
    </row>
    <row r="135" spans="1:46" ht="33.4" customHeight="1">
      <c r="A135" s="14" t="s">
        <v>105</v>
      </c>
      <c r="B135" s="15" t="s">
        <v>109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 t="s">
        <v>33</v>
      </c>
      <c r="R135" s="15" t="s">
        <v>106</v>
      </c>
      <c r="S135" s="15" t="s">
        <v>36</v>
      </c>
      <c r="T135" s="17">
        <v>65000</v>
      </c>
      <c r="U135" s="32">
        <f t="shared" si="21"/>
        <v>35870.870000000003</v>
      </c>
      <c r="V135" s="17">
        <f t="shared" si="21"/>
        <v>55.185953846153843</v>
      </c>
      <c r="W135" s="17"/>
      <c r="X135" s="17"/>
      <c r="Y135" s="17"/>
      <c r="Z135" s="17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7">
        <v>60000</v>
      </c>
      <c r="AL135" s="17"/>
      <c r="AM135" s="17"/>
      <c r="AN135" s="17"/>
      <c r="AO135" s="17"/>
      <c r="AP135" s="17">
        <v>60000</v>
      </c>
      <c r="AQ135" s="17"/>
      <c r="AR135" s="17"/>
      <c r="AS135" s="17"/>
      <c r="AT135" s="17"/>
    </row>
    <row r="136" spans="1:46" ht="33.4" customHeight="1">
      <c r="A136" s="14" t="s">
        <v>107</v>
      </c>
      <c r="B136" s="15" t="s">
        <v>109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 t="s">
        <v>33</v>
      </c>
      <c r="R136" s="15" t="s">
        <v>106</v>
      </c>
      <c r="S136" s="15" t="s">
        <v>58</v>
      </c>
      <c r="T136" s="17">
        <v>65000</v>
      </c>
      <c r="U136" s="32">
        <v>35870.870000000003</v>
      </c>
      <c r="V136" s="17">
        <f>U136/T136*100</f>
        <v>55.185953846153843</v>
      </c>
      <c r="W136" s="17"/>
      <c r="X136" s="17"/>
      <c r="Y136" s="17"/>
      <c r="Z136" s="17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7">
        <v>60000</v>
      </c>
      <c r="AL136" s="17"/>
      <c r="AM136" s="17"/>
      <c r="AN136" s="17"/>
      <c r="AO136" s="17"/>
      <c r="AP136" s="17">
        <v>60000</v>
      </c>
      <c r="AQ136" s="17"/>
      <c r="AR136" s="17"/>
      <c r="AS136" s="17"/>
      <c r="AT136" s="17"/>
    </row>
    <row r="137" spans="1:46" ht="33.4" customHeight="1">
      <c r="A137" s="10" t="s">
        <v>110</v>
      </c>
      <c r="B137" s="11" t="s">
        <v>111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/>
      <c r="R137" s="11"/>
      <c r="S137" s="11"/>
      <c r="T137" s="12">
        <f>T138</f>
        <v>1516772.71</v>
      </c>
      <c r="U137" s="31">
        <f>U138</f>
        <v>945630.94</v>
      </c>
      <c r="V137" s="12">
        <f>U137/T137*100</f>
        <v>62.344933671703515</v>
      </c>
      <c r="W137" s="12"/>
      <c r="X137" s="12">
        <v>715600</v>
      </c>
      <c r="Y137" s="12">
        <v>48888.71</v>
      </c>
      <c r="Z137" s="12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2">
        <v>1360118.71</v>
      </c>
      <c r="AL137" s="12"/>
      <c r="AM137" s="12">
        <v>715600</v>
      </c>
      <c r="AN137" s="12">
        <v>48888.71</v>
      </c>
      <c r="AO137" s="12"/>
      <c r="AP137" s="12">
        <v>1360118.71</v>
      </c>
      <c r="AQ137" s="12"/>
      <c r="AR137" s="12">
        <v>715600</v>
      </c>
      <c r="AS137" s="12">
        <v>48888.71</v>
      </c>
      <c r="AT137" s="12"/>
    </row>
    <row r="138" spans="1:46" ht="66.95" customHeight="1">
      <c r="A138" s="14" t="s">
        <v>101</v>
      </c>
      <c r="B138" s="15" t="s">
        <v>111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 t="s">
        <v>102</v>
      </c>
      <c r="R138" s="15"/>
      <c r="S138" s="15"/>
      <c r="T138" s="17">
        <v>1516772.71</v>
      </c>
      <c r="U138" s="32">
        <f>U139</f>
        <v>945630.94</v>
      </c>
      <c r="V138" s="17">
        <f>V139</f>
        <v>62.344933671703515</v>
      </c>
      <c r="W138" s="17"/>
      <c r="X138" s="17">
        <v>715600</v>
      </c>
      <c r="Y138" s="17">
        <v>48888.71</v>
      </c>
      <c r="Z138" s="17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7">
        <v>1360118.71</v>
      </c>
      <c r="AL138" s="17"/>
      <c r="AM138" s="17">
        <v>715600</v>
      </c>
      <c r="AN138" s="17">
        <v>48888.71</v>
      </c>
      <c r="AO138" s="17"/>
      <c r="AP138" s="17">
        <v>1360118.71</v>
      </c>
      <c r="AQ138" s="17"/>
      <c r="AR138" s="17">
        <v>715600</v>
      </c>
      <c r="AS138" s="17">
        <v>48888.71</v>
      </c>
      <c r="AT138" s="17"/>
    </row>
    <row r="139" spans="1:46" ht="33.4" customHeight="1">
      <c r="A139" s="14" t="s">
        <v>103</v>
      </c>
      <c r="B139" s="15" t="s">
        <v>111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 t="s">
        <v>104</v>
      </c>
      <c r="R139" s="15"/>
      <c r="S139" s="15"/>
      <c r="T139" s="17">
        <v>1516772.71</v>
      </c>
      <c r="U139" s="32">
        <f>U140</f>
        <v>945630.94</v>
      </c>
      <c r="V139" s="17">
        <f>V140</f>
        <v>62.344933671703515</v>
      </c>
      <c r="W139" s="17"/>
      <c r="X139" s="17">
        <v>715600</v>
      </c>
      <c r="Y139" s="17">
        <v>48888.71</v>
      </c>
      <c r="Z139" s="17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7">
        <v>1360118.71</v>
      </c>
      <c r="AL139" s="17"/>
      <c r="AM139" s="17">
        <v>715600</v>
      </c>
      <c r="AN139" s="17">
        <v>48888.71</v>
      </c>
      <c r="AO139" s="17"/>
      <c r="AP139" s="17">
        <v>1360118.71</v>
      </c>
      <c r="AQ139" s="17"/>
      <c r="AR139" s="17">
        <v>715600</v>
      </c>
      <c r="AS139" s="17">
        <v>48888.71</v>
      </c>
      <c r="AT139" s="17"/>
    </row>
    <row r="140" spans="1:46" ht="33.4" customHeight="1">
      <c r="A140" s="14" t="s">
        <v>105</v>
      </c>
      <c r="B140" s="15" t="s">
        <v>111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 t="s">
        <v>104</v>
      </c>
      <c r="R140" s="15" t="s">
        <v>106</v>
      </c>
      <c r="S140" s="15" t="s">
        <v>36</v>
      </c>
      <c r="T140" s="17">
        <v>1516772.71</v>
      </c>
      <c r="U140" s="32">
        <f>U141</f>
        <v>945630.94</v>
      </c>
      <c r="V140" s="17">
        <f>U140/T140*100</f>
        <v>62.344933671703515</v>
      </c>
      <c r="W140" s="17"/>
      <c r="X140" s="17">
        <v>715600</v>
      </c>
      <c r="Y140" s="17">
        <v>48888.71</v>
      </c>
      <c r="Z140" s="17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7">
        <v>1360118.71</v>
      </c>
      <c r="AL140" s="17"/>
      <c r="AM140" s="17">
        <v>715600</v>
      </c>
      <c r="AN140" s="17">
        <v>48888.71</v>
      </c>
      <c r="AO140" s="17"/>
      <c r="AP140" s="17">
        <v>1360118.71</v>
      </c>
      <c r="AQ140" s="17"/>
      <c r="AR140" s="17">
        <v>715600</v>
      </c>
      <c r="AS140" s="17">
        <v>48888.71</v>
      </c>
      <c r="AT140" s="17"/>
    </row>
    <row r="141" spans="1:46" ht="33.4" customHeight="1">
      <c r="A141" s="14" t="s">
        <v>107</v>
      </c>
      <c r="B141" s="15" t="s">
        <v>111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 t="s">
        <v>104</v>
      </c>
      <c r="R141" s="15" t="s">
        <v>106</v>
      </c>
      <c r="S141" s="15" t="s">
        <v>58</v>
      </c>
      <c r="T141" s="17">
        <v>1516772.71</v>
      </c>
      <c r="U141" s="32">
        <v>945630.94</v>
      </c>
      <c r="V141" s="17">
        <f>U141/T141*100</f>
        <v>62.344933671703515</v>
      </c>
      <c r="W141" s="17"/>
      <c r="X141" s="17">
        <v>715600</v>
      </c>
      <c r="Y141" s="17">
        <v>48888.71</v>
      </c>
      <c r="Z141" s="17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7">
        <v>1360118.71</v>
      </c>
      <c r="AL141" s="17"/>
      <c r="AM141" s="17">
        <v>715600</v>
      </c>
      <c r="AN141" s="17">
        <v>48888.71</v>
      </c>
      <c r="AO141" s="17"/>
      <c r="AP141" s="17">
        <v>1360118.71</v>
      </c>
      <c r="AQ141" s="17"/>
      <c r="AR141" s="17">
        <v>715600</v>
      </c>
      <c r="AS141" s="17">
        <v>48888.71</v>
      </c>
      <c r="AT141" s="17"/>
    </row>
    <row r="142" spans="1:46" ht="33.4" customHeight="1">
      <c r="A142" s="10" t="s">
        <v>112</v>
      </c>
      <c r="B142" s="11" t="s">
        <v>113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/>
      <c r="R142" s="11"/>
      <c r="S142" s="11"/>
      <c r="T142" s="12">
        <f>T143</f>
        <v>145000</v>
      </c>
      <c r="U142" s="31">
        <f t="shared" ref="U142:V146" si="22">U143</f>
        <v>81225.64</v>
      </c>
      <c r="V142" s="12">
        <f t="shared" si="22"/>
        <v>56.017682758620694</v>
      </c>
      <c r="W142" s="12"/>
      <c r="X142" s="12"/>
      <c r="Y142" s="12"/>
      <c r="Z142" s="12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2">
        <v>130000</v>
      </c>
      <c r="AL142" s="12"/>
      <c r="AM142" s="12"/>
      <c r="AN142" s="12"/>
      <c r="AO142" s="12"/>
      <c r="AP142" s="12">
        <v>130000</v>
      </c>
      <c r="AQ142" s="12"/>
      <c r="AR142" s="12"/>
      <c r="AS142" s="12"/>
      <c r="AT142" s="12"/>
    </row>
    <row r="143" spans="1:46" ht="33.4" customHeight="1">
      <c r="A143" s="10" t="s">
        <v>114</v>
      </c>
      <c r="B143" s="11" t="s">
        <v>115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11"/>
      <c r="S143" s="11"/>
      <c r="T143" s="12">
        <f>T144</f>
        <v>145000</v>
      </c>
      <c r="U143" s="31">
        <f t="shared" si="22"/>
        <v>81225.64</v>
      </c>
      <c r="V143" s="12">
        <f t="shared" si="22"/>
        <v>56.017682758620694</v>
      </c>
      <c r="W143" s="12"/>
      <c r="X143" s="12"/>
      <c r="Y143" s="12"/>
      <c r="Z143" s="12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2">
        <v>130000</v>
      </c>
      <c r="AL143" s="12"/>
      <c r="AM143" s="12"/>
      <c r="AN143" s="12"/>
      <c r="AO143" s="12"/>
      <c r="AP143" s="12">
        <v>130000</v>
      </c>
      <c r="AQ143" s="12"/>
      <c r="AR143" s="12"/>
      <c r="AS143" s="12"/>
      <c r="AT143" s="12"/>
    </row>
    <row r="144" spans="1:46" ht="33.4" customHeight="1">
      <c r="A144" s="14" t="s">
        <v>30</v>
      </c>
      <c r="B144" s="15" t="s">
        <v>115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 t="s">
        <v>31</v>
      </c>
      <c r="R144" s="15"/>
      <c r="S144" s="15"/>
      <c r="T144" s="17">
        <f>T145</f>
        <v>145000</v>
      </c>
      <c r="U144" s="32">
        <f t="shared" si="22"/>
        <v>81225.64</v>
      </c>
      <c r="V144" s="17">
        <f t="shared" si="22"/>
        <v>56.017682758620694</v>
      </c>
      <c r="W144" s="17"/>
      <c r="X144" s="17"/>
      <c r="Y144" s="17"/>
      <c r="Z144" s="17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7">
        <v>130000</v>
      </c>
      <c r="AL144" s="17"/>
      <c r="AM144" s="17"/>
      <c r="AN144" s="17"/>
      <c r="AO144" s="17"/>
      <c r="AP144" s="17">
        <v>130000</v>
      </c>
      <c r="AQ144" s="17"/>
      <c r="AR144" s="17"/>
      <c r="AS144" s="17"/>
      <c r="AT144" s="17"/>
    </row>
    <row r="145" spans="1:46" ht="33.4" customHeight="1">
      <c r="A145" s="14" t="s">
        <v>32</v>
      </c>
      <c r="B145" s="15" t="s">
        <v>115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 t="s">
        <v>33</v>
      </c>
      <c r="R145" s="15"/>
      <c r="S145" s="15"/>
      <c r="T145" s="17">
        <f>T146</f>
        <v>145000</v>
      </c>
      <c r="U145" s="32">
        <f t="shared" si="22"/>
        <v>81225.64</v>
      </c>
      <c r="V145" s="17">
        <f t="shared" si="22"/>
        <v>56.017682758620694</v>
      </c>
      <c r="W145" s="17"/>
      <c r="X145" s="17"/>
      <c r="Y145" s="17"/>
      <c r="Z145" s="17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7">
        <v>130000</v>
      </c>
      <c r="AL145" s="17"/>
      <c r="AM145" s="17"/>
      <c r="AN145" s="17"/>
      <c r="AO145" s="17"/>
      <c r="AP145" s="17">
        <v>130000</v>
      </c>
      <c r="AQ145" s="17"/>
      <c r="AR145" s="17"/>
      <c r="AS145" s="17"/>
      <c r="AT145" s="17"/>
    </row>
    <row r="146" spans="1:46" ht="33.4" customHeight="1">
      <c r="A146" s="14" t="s">
        <v>105</v>
      </c>
      <c r="B146" s="15" t="s">
        <v>115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6" t="s">
        <v>33</v>
      </c>
      <c r="R146" s="15" t="s">
        <v>106</v>
      </c>
      <c r="S146" s="15" t="s">
        <v>36</v>
      </c>
      <c r="T146" s="17">
        <f>T147</f>
        <v>145000</v>
      </c>
      <c r="U146" s="32">
        <f t="shared" si="22"/>
        <v>81225.64</v>
      </c>
      <c r="V146" s="17">
        <f t="shared" si="22"/>
        <v>56.017682758620694</v>
      </c>
      <c r="W146" s="17"/>
      <c r="X146" s="17"/>
      <c r="Y146" s="17"/>
      <c r="Z146" s="17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7">
        <v>130000</v>
      </c>
      <c r="AL146" s="17"/>
      <c r="AM146" s="17"/>
      <c r="AN146" s="17"/>
      <c r="AO146" s="17"/>
      <c r="AP146" s="17">
        <v>130000</v>
      </c>
      <c r="AQ146" s="17"/>
      <c r="AR146" s="17"/>
      <c r="AS146" s="17"/>
      <c r="AT146" s="17"/>
    </row>
    <row r="147" spans="1:46" ht="33.4" customHeight="1">
      <c r="A147" s="14" t="s">
        <v>107</v>
      </c>
      <c r="B147" s="15" t="s">
        <v>115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6" t="s">
        <v>33</v>
      </c>
      <c r="R147" s="15" t="s">
        <v>106</v>
      </c>
      <c r="S147" s="15" t="s">
        <v>58</v>
      </c>
      <c r="T147" s="17">
        <v>145000</v>
      </c>
      <c r="U147" s="32">
        <v>81225.64</v>
      </c>
      <c r="V147" s="17">
        <f>U147/T147*100</f>
        <v>56.017682758620694</v>
      </c>
      <c r="W147" s="17"/>
      <c r="X147" s="17"/>
      <c r="Y147" s="17"/>
      <c r="Z147" s="17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7">
        <v>130000</v>
      </c>
      <c r="AL147" s="17"/>
      <c r="AM147" s="17"/>
      <c r="AN147" s="17"/>
      <c r="AO147" s="17"/>
      <c r="AP147" s="17">
        <v>130000</v>
      </c>
      <c r="AQ147" s="17"/>
      <c r="AR147" s="17"/>
      <c r="AS147" s="17"/>
      <c r="AT147" s="17"/>
    </row>
    <row r="148" spans="1:46" ht="33.4" customHeight="1">
      <c r="A148" s="24" t="s">
        <v>116</v>
      </c>
      <c r="B148" s="25" t="s">
        <v>117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6"/>
      <c r="R148" s="25"/>
      <c r="S148" s="25"/>
      <c r="T148" s="27">
        <f>T149</f>
        <v>452000</v>
      </c>
      <c r="U148" s="30">
        <f>U149</f>
        <v>308176.40000000002</v>
      </c>
      <c r="V148" s="27">
        <f>U148/T148*100</f>
        <v>68.180619469026553</v>
      </c>
      <c r="W148" s="12"/>
      <c r="X148" s="12"/>
      <c r="Y148" s="12"/>
      <c r="Z148" s="12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2">
        <v>420000</v>
      </c>
      <c r="AL148" s="12"/>
      <c r="AM148" s="12"/>
      <c r="AN148" s="12"/>
      <c r="AO148" s="12"/>
      <c r="AP148" s="12">
        <v>430000</v>
      </c>
      <c r="AQ148" s="12"/>
      <c r="AR148" s="12"/>
      <c r="AS148" s="12"/>
      <c r="AT148" s="12"/>
    </row>
    <row r="149" spans="1:46" ht="50.1" customHeight="1">
      <c r="A149" s="10" t="s">
        <v>118</v>
      </c>
      <c r="B149" s="11" t="s">
        <v>119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/>
      <c r="R149" s="11"/>
      <c r="S149" s="11"/>
      <c r="T149" s="12">
        <f>T150+T155+T160</f>
        <v>452000</v>
      </c>
      <c r="U149" s="31">
        <f>U150+U155+U160</f>
        <v>308176.40000000002</v>
      </c>
      <c r="V149" s="12">
        <f>U149/T149*100</f>
        <v>68.180619469026553</v>
      </c>
      <c r="W149" s="12"/>
      <c r="X149" s="12"/>
      <c r="Y149" s="12"/>
      <c r="Z149" s="12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2">
        <v>420000</v>
      </c>
      <c r="AL149" s="12"/>
      <c r="AM149" s="12"/>
      <c r="AN149" s="12"/>
      <c r="AO149" s="12"/>
      <c r="AP149" s="12">
        <v>430000</v>
      </c>
      <c r="AQ149" s="12"/>
      <c r="AR149" s="12"/>
      <c r="AS149" s="12"/>
      <c r="AT149" s="12"/>
    </row>
    <row r="150" spans="1:46" ht="33.4" customHeight="1">
      <c r="A150" s="10" t="s">
        <v>120</v>
      </c>
      <c r="B150" s="11" t="s">
        <v>121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/>
      <c r="R150" s="11"/>
      <c r="S150" s="11"/>
      <c r="T150" s="12">
        <f>T151</f>
        <v>232000</v>
      </c>
      <c r="U150" s="31">
        <f t="shared" ref="U150:V153" si="23">U151</f>
        <v>153392</v>
      </c>
      <c r="V150" s="12">
        <f t="shared" si="23"/>
        <v>66.117241379310343</v>
      </c>
      <c r="W150" s="12"/>
      <c r="X150" s="12"/>
      <c r="Y150" s="12"/>
      <c r="Z150" s="12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2">
        <v>230000</v>
      </c>
      <c r="AL150" s="12"/>
      <c r="AM150" s="12"/>
      <c r="AN150" s="12"/>
      <c r="AO150" s="12"/>
      <c r="AP150" s="12">
        <v>230000</v>
      </c>
      <c r="AQ150" s="12"/>
      <c r="AR150" s="12"/>
      <c r="AS150" s="12"/>
      <c r="AT150" s="12"/>
    </row>
    <row r="151" spans="1:46" ht="33.4" customHeight="1">
      <c r="A151" s="14" t="s">
        <v>30</v>
      </c>
      <c r="B151" s="15" t="s">
        <v>121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 t="s">
        <v>31</v>
      </c>
      <c r="R151" s="15"/>
      <c r="S151" s="15"/>
      <c r="T151" s="17">
        <f>T152</f>
        <v>232000</v>
      </c>
      <c r="U151" s="32">
        <f t="shared" si="23"/>
        <v>153392</v>
      </c>
      <c r="V151" s="17">
        <f t="shared" si="23"/>
        <v>66.117241379310343</v>
      </c>
      <c r="W151" s="17"/>
      <c r="X151" s="17"/>
      <c r="Y151" s="17"/>
      <c r="Z151" s="17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7">
        <v>230000</v>
      </c>
      <c r="AL151" s="17"/>
      <c r="AM151" s="17"/>
      <c r="AN151" s="17"/>
      <c r="AO151" s="17"/>
      <c r="AP151" s="17">
        <v>230000</v>
      </c>
      <c r="AQ151" s="17"/>
      <c r="AR151" s="17"/>
      <c r="AS151" s="17"/>
      <c r="AT151" s="17"/>
    </row>
    <row r="152" spans="1:46" ht="33.4" customHeight="1">
      <c r="A152" s="14" t="s">
        <v>32</v>
      </c>
      <c r="B152" s="15" t="s">
        <v>121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 t="s">
        <v>33</v>
      </c>
      <c r="R152" s="15"/>
      <c r="S152" s="15"/>
      <c r="T152" s="17">
        <f>T153</f>
        <v>232000</v>
      </c>
      <c r="U152" s="32">
        <f t="shared" si="23"/>
        <v>153392</v>
      </c>
      <c r="V152" s="17">
        <f t="shared" si="23"/>
        <v>66.117241379310343</v>
      </c>
      <c r="W152" s="17"/>
      <c r="X152" s="17"/>
      <c r="Y152" s="17"/>
      <c r="Z152" s="17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7">
        <v>230000</v>
      </c>
      <c r="AL152" s="17"/>
      <c r="AM152" s="17"/>
      <c r="AN152" s="17"/>
      <c r="AO152" s="17"/>
      <c r="AP152" s="17">
        <v>230000</v>
      </c>
      <c r="AQ152" s="17"/>
      <c r="AR152" s="17"/>
      <c r="AS152" s="17"/>
      <c r="AT152" s="17"/>
    </row>
    <row r="153" spans="1:46" ht="33.4" customHeight="1">
      <c r="A153" s="14" t="s">
        <v>122</v>
      </c>
      <c r="B153" s="15" t="s">
        <v>121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6" t="s">
        <v>33</v>
      </c>
      <c r="R153" s="15" t="s">
        <v>123</v>
      </c>
      <c r="S153" s="15" t="s">
        <v>36</v>
      </c>
      <c r="T153" s="17">
        <f>T154</f>
        <v>232000</v>
      </c>
      <c r="U153" s="32">
        <f t="shared" si="23"/>
        <v>153392</v>
      </c>
      <c r="V153" s="17">
        <f t="shared" si="23"/>
        <v>66.117241379310343</v>
      </c>
      <c r="W153" s="17"/>
      <c r="X153" s="17"/>
      <c r="Y153" s="17"/>
      <c r="Z153" s="17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7">
        <v>230000</v>
      </c>
      <c r="AL153" s="17"/>
      <c r="AM153" s="17"/>
      <c r="AN153" s="17"/>
      <c r="AO153" s="17"/>
      <c r="AP153" s="17">
        <v>230000</v>
      </c>
      <c r="AQ153" s="17"/>
      <c r="AR153" s="17"/>
      <c r="AS153" s="17"/>
      <c r="AT153" s="17"/>
    </row>
    <row r="154" spans="1:46" ht="33.4" customHeight="1">
      <c r="A154" s="14" t="s">
        <v>124</v>
      </c>
      <c r="B154" s="15" t="s">
        <v>121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 t="s">
        <v>33</v>
      </c>
      <c r="R154" s="15" t="s">
        <v>123</v>
      </c>
      <c r="S154" s="15" t="s">
        <v>58</v>
      </c>
      <c r="T154" s="17">
        <v>232000</v>
      </c>
      <c r="U154" s="32">
        <v>153392</v>
      </c>
      <c r="V154" s="17">
        <f>U154/T154*100</f>
        <v>66.117241379310343</v>
      </c>
      <c r="W154" s="17"/>
      <c r="X154" s="17"/>
      <c r="Y154" s="17"/>
      <c r="Z154" s="17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7">
        <v>230000</v>
      </c>
      <c r="AL154" s="17"/>
      <c r="AM154" s="17"/>
      <c r="AN154" s="17"/>
      <c r="AO154" s="17"/>
      <c r="AP154" s="17">
        <v>230000</v>
      </c>
      <c r="AQ154" s="17"/>
      <c r="AR154" s="17"/>
      <c r="AS154" s="17"/>
      <c r="AT154" s="17"/>
    </row>
    <row r="155" spans="1:46" ht="33.4" customHeight="1">
      <c r="A155" s="10" t="s">
        <v>125</v>
      </c>
      <c r="B155" s="11" t="s">
        <v>126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/>
      <c r="R155" s="11"/>
      <c r="S155" s="11"/>
      <c r="T155" s="12">
        <f>T156</f>
        <v>210000</v>
      </c>
      <c r="U155" s="31">
        <f t="shared" ref="U155:V158" si="24">U156</f>
        <v>144784.4</v>
      </c>
      <c r="V155" s="12">
        <f t="shared" si="24"/>
        <v>68.944952380952373</v>
      </c>
      <c r="W155" s="12"/>
      <c r="X155" s="12"/>
      <c r="Y155" s="12"/>
      <c r="Z155" s="12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2">
        <v>180000</v>
      </c>
      <c r="AL155" s="12"/>
      <c r="AM155" s="12"/>
      <c r="AN155" s="12"/>
      <c r="AO155" s="12"/>
      <c r="AP155" s="12">
        <v>190000</v>
      </c>
      <c r="AQ155" s="12"/>
      <c r="AR155" s="12"/>
      <c r="AS155" s="12"/>
      <c r="AT155" s="12"/>
    </row>
    <row r="156" spans="1:46" ht="33.4" customHeight="1">
      <c r="A156" s="14" t="s">
        <v>30</v>
      </c>
      <c r="B156" s="15" t="s">
        <v>126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 t="s">
        <v>31</v>
      </c>
      <c r="R156" s="15"/>
      <c r="S156" s="15"/>
      <c r="T156" s="17">
        <f>T157</f>
        <v>210000</v>
      </c>
      <c r="U156" s="32">
        <f t="shared" si="24"/>
        <v>144784.4</v>
      </c>
      <c r="V156" s="17">
        <f t="shared" si="24"/>
        <v>68.944952380952373</v>
      </c>
      <c r="W156" s="17"/>
      <c r="X156" s="17"/>
      <c r="Y156" s="17"/>
      <c r="Z156" s="17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7">
        <v>180000</v>
      </c>
      <c r="AL156" s="17"/>
      <c r="AM156" s="17"/>
      <c r="AN156" s="17"/>
      <c r="AO156" s="17"/>
      <c r="AP156" s="17">
        <v>190000</v>
      </c>
      <c r="AQ156" s="17"/>
      <c r="AR156" s="17"/>
      <c r="AS156" s="17"/>
      <c r="AT156" s="17"/>
    </row>
    <row r="157" spans="1:46" ht="33.4" customHeight="1">
      <c r="A157" s="14" t="s">
        <v>32</v>
      </c>
      <c r="B157" s="15" t="s">
        <v>126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6" t="s">
        <v>33</v>
      </c>
      <c r="R157" s="15"/>
      <c r="S157" s="15"/>
      <c r="T157" s="17">
        <f>T158</f>
        <v>210000</v>
      </c>
      <c r="U157" s="32">
        <f t="shared" si="24"/>
        <v>144784.4</v>
      </c>
      <c r="V157" s="17">
        <f t="shared" si="24"/>
        <v>68.944952380952373</v>
      </c>
      <c r="W157" s="17"/>
      <c r="X157" s="17"/>
      <c r="Y157" s="17"/>
      <c r="Z157" s="17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7">
        <v>180000</v>
      </c>
      <c r="AL157" s="17"/>
      <c r="AM157" s="17"/>
      <c r="AN157" s="17"/>
      <c r="AO157" s="17"/>
      <c r="AP157" s="17">
        <v>190000</v>
      </c>
      <c r="AQ157" s="17"/>
      <c r="AR157" s="17"/>
      <c r="AS157" s="17"/>
      <c r="AT157" s="17"/>
    </row>
    <row r="158" spans="1:46" ht="33.4" customHeight="1">
      <c r="A158" s="14" t="s">
        <v>122</v>
      </c>
      <c r="B158" s="15" t="s">
        <v>126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 t="s">
        <v>33</v>
      </c>
      <c r="R158" s="15" t="s">
        <v>123</v>
      </c>
      <c r="S158" s="15" t="s">
        <v>36</v>
      </c>
      <c r="T158" s="17">
        <f>T159</f>
        <v>210000</v>
      </c>
      <c r="U158" s="32">
        <f t="shared" si="24"/>
        <v>144784.4</v>
      </c>
      <c r="V158" s="17">
        <f t="shared" si="24"/>
        <v>68.944952380952373</v>
      </c>
      <c r="W158" s="17"/>
      <c r="X158" s="17"/>
      <c r="Y158" s="17"/>
      <c r="Z158" s="17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7">
        <v>180000</v>
      </c>
      <c r="AL158" s="17"/>
      <c r="AM158" s="17"/>
      <c r="AN158" s="17"/>
      <c r="AO158" s="17"/>
      <c r="AP158" s="17">
        <v>190000</v>
      </c>
      <c r="AQ158" s="17"/>
      <c r="AR158" s="17"/>
      <c r="AS158" s="17"/>
      <c r="AT158" s="17"/>
    </row>
    <row r="159" spans="1:46" ht="33.4" customHeight="1">
      <c r="A159" s="14" t="s">
        <v>124</v>
      </c>
      <c r="B159" s="15" t="s">
        <v>126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6" t="s">
        <v>33</v>
      </c>
      <c r="R159" s="15" t="s">
        <v>123</v>
      </c>
      <c r="S159" s="15" t="s">
        <v>58</v>
      </c>
      <c r="T159" s="17">
        <v>210000</v>
      </c>
      <c r="U159" s="32">
        <v>144784.4</v>
      </c>
      <c r="V159" s="17">
        <f>U159/T159*100</f>
        <v>68.944952380952373</v>
      </c>
      <c r="W159" s="17"/>
      <c r="X159" s="17"/>
      <c r="Y159" s="17"/>
      <c r="Z159" s="17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7">
        <v>180000</v>
      </c>
      <c r="AL159" s="17"/>
      <c r="AM159" s="17"/>
      <c r="AN159" s="17"/>
      <c r="AO159" s="17"/>
      <c r="AP159" s="17">
        <v>190000</v>
      </c>
      <c r="AQ159" s="17"/>
      <c r="AR159" s="17"/>
      <c r="AS159" s="17"/>
      <c r="AT159" s="17"/>
    </row>
    <row r="160" spans="1:46" ht="33.4" customHeight="1">
      <c r="A160" s="10" t="s">
        <v>237</v>
      </c>
      <c r="B160" s="11" t="s">
        <v>238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/>
      <c r="R160" s="11"/>
      <c r="S160" s="11"/>
      <c r="T160" s="12">
        <v>10000</v>
      </c>
      <c r="U160" s="54">
        <f t="shared" ref="U160:V162" si="25">U161</f>
        <v>10000</v>
      </c>
      <c r="V160" s="55">
        <f t="shared" si="25"/>
        <v>100</v>
      </c>
      <c r="W160" s="17"/>
      <c r="X160" s="17"/>
      <c r="Y160" s="17"/>
      <c r="Z160" s="17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</row>
    <row r="161" spans="1:46" ht="33.4" customHeight="1">
      <c r="A161" s="49" t="s">
        <v>30</v>
      </c>
      <c r="B161" s="50" t="s">
        <v>238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1" t="s">
        <v>31</v>
      </c>
      <c r="R161" s="50"/>
      <c r="S161" s="50"/>
      <c r="T161" s="52">
        <v>10000</v>
      </c>
      <c r="U161" s="32">
        <f t="shared" si="25"/>
        <v>10000</v>
      </c>
      <c r="V161" s="17">
        <f t="shared" si="25"/>
        <v>100</v>
      </c>
      <c r="W161" s="17"/>
      <c r="X161" s="17"/>
      <c r="Y161" s="17"/>
      <c r="Z161" s="17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</row>
    <row r="162" spans="1:46" ht="33.4" customHeight="1">
      <c r="A162" s="49" t="s">
        <v>122</v>
      </c>
      <c r="B162" s="50" t="s">
        <v>238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1" t="s">
        <v>33</v>
      </c>
      <c r="R162" s="50" t="s">
        <v>123</v>
      </c>
      <c r="S162" s="50" t="s">
        <v>36</v>
      </c>
      <c r="T162" s="52">
        <v>10000</v>
      </c>
      <c r="U162" s="32">
        <f t="shared" si="25"/>
        <v>10000</v>
      </c>
      <c r="V162" s="17">
        <f t="shared" si="25"/>
        <v>100</v>
      </c>
      <c r="W162" s="17"/>
      <c r="X162" s="17"/>
      <c r="Y162" s="17"/>
      <c r="Z162" s="17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</row>
    <row r="163" spans="1:46" ht="33.4" customHeight="1">
      <c r="A163" s="49" t="s">
        <v>124</v>
      </c>
      <c r="B163" s="50" t="s">
        <v>238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1" t="s">
        <v>33</v>
      </c>
      <c r="R163" s="50" t="s">
        <v>123</v>
      </c>
      <c r="S163" s="50" t="s">
        <v>58</v>
      </c>
      <c r="T163" s="52">
        <v>10000</v>
      </c>
      <c r="U163" s="32">
        <v>10000</v>
      </c>
      <c r="V163" s="17">
        <f>U163/T163*100</f>
        <v>100</v>
      </c>
      <c r="W163" s="17"/>
      <c r="X163" s="17"/>
      <c r="Y163" s="17"/>
      <c r="Z163" s="17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</row>
    <row r="164" spans="1:46" ht="50.1" customHeight="1">
      <c r="A164" s="24" t="s">
        <v>127</v>
      </c>
      <c r="B164" s="25" t="s">
        <v>128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6"/>
      <c r="R164" s="25"/>
      <c r="S164" s="25"/>
      <c r="T164" s="27">
        <f>T165+T172+T184+T196+T271</f>
        <v>7157356</v>
      </c>
      <c r="U164" s="30">
        <f>U165+U172+U184+U196+U271</f>
        <v>4561258.5999999996</v>
      </c>
      <c r="V164" s="27">
        <f>U164/T164*100</f>
        <v>63.728262224206809</v>
      </c>
      <c r="W164" s="12">
        <v>143200</v>
      </c>
      <c r="X164" s="12">
        <v>3520</v>
      </c>
      <c r="Y164" s="12"/>
      <c r="Z164" s="12">
        <v>378536</v>
      </c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2">
        <v>6039783.75</v>
      </c>
      <c r="AL164" s="12">
        <v>144800</v>
      </c>
      <c r="AM164" s="12">
        <v>3520</v>
      </c>
      <c r="AN164" s="12"/>
      <c r="AO164" s="12">
        <v>392963.75</v>
      </c>
      <c r="AP164" s="12">
        <v>6069783</v>
      </c>
      <c r="AQ164" s="12">
        <v>149800</v>
      </c>
      <c r="AR164" s="12">
        <v>3520</v>
      </c>
      <c r="AS164" s="12"/>
      <c r="AT164" s="12">
        <v>407963</v>
      </c>
    </row>
    <row r="165" spans="1:46" ht="33.4" customHeight="1">
      <c r="A165" s="24" t="s">
        <v>129</v>
      </c>
      <c r="B165" s="25" t="s">
        <v>130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6"/>
      <c r="R165" s="25"/>
      <c r="S165" s="25"/>
      <c r="T165" s="27">
        <f t="shared" ref="T165:T170" si="26">T166</f>
        <v>19000</v>
      </c>
      <c r="U165" s="30">
        <f t="shared" ref="U165:V170" si="27">U166</f>
        <v>11000</v>
      </c>
      <c r="V165" s="27">
        <f t="shared" si="27"/>
        <v>57.894736842105267</v>
      </c>
      <c r="W165" s="12"/>
      <c r="X165" s="12"/>
      <c r="Y165" s="12"/>
      <c r="Z165" s="12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2">
        <v>20000</v>
      </c>
      <c r="AL165" s="12"/>
      <c r="AM165" s="12"/>
      <c r="AN165" s="12"/>
      <c r="AO165" s="12"/>
      <c r="AP165" s="12">
        <v>20000</v>
      </c>
      <c r="AQ165" s="12"/>
      <c r="AR165" s="12"/>
      <c r="AS165" s="12"/>
      <c r="AT165" s="12"/>
    </row>
    <row r="166" spans="1:46" ht="33.4" customHeight="1">
      <c r="A166" s="10" t="s">
        <v>131</v>
      </c>
      <c r="B166" s="11" t="s">
        <v>132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/>
      <c r="R166" s="11"/>
      <c r="S166" s="11"/>
      <c r="T166" s="12">
        <f t="shared" si="26"/>
        <v>19000</v>
      </c>
      <c r="U166" s="31">
        <f t="shared" si="27"/>
        <v>11000</v>
      </c>
      <c r="V166" s="12">
        <f t="shared" si="27"/>
        <v>57.894736842105267</v>
      </c>
      <c r="W166" s="12"/>
      <c r="X166" s="12"/>
      <c r="Y166" s="12"/>
      <c r="Z166" s="12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2">
        <v>20000</v>
      </c>
      <c r="AL166" s="12"/>
      <c r="AM166" s="12"/>
      <c r="AN166" s="12"/>
      <c r="AO166" s="12"/>
      <c r="AP166" s="12">
        <v>20000</v>
      </c>
      <c r="AQ166" s="12"/>
      <c r="AR166" s="12"/>
      <c r="AS166" s="12"/>
      <c r="AT166" s="12"/>
    </row>
    <row r="167" spans="1:46" ht="50.1" customHeight="1">
      <c r="A167" s="10" t="s">
        <v>133</v>
      </c>
      <c r="B167" s="11" t="s">
        <v>134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/>
      <c r="R167" s="11"/>
      <c r="S167" s="11"/>
      <c r="T167" s="12">
        <f t="shared" si="26"/>
        <v>19000</v>
      </c>
      <c r="U167" s="31">
        <f t="shared" si="27"/>
        <v>11000</v>
      </c>
      <c r="V167" s="12">
        <f t="shared" si="27"/>
        <v>57.894736842105267</v>
      </c>
      <c r="W167" s="12"/>
      <c r="X167" s="12"/>
      <c r="Y167" s="12"/>
      <c r="Z167" s="12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2">
        <v>20000</v>
      </c>
      <c r="AL167" s="12"/>
      <c r="AM167" s="12"/>
      <c r="AN167" s="12"/>
      <c r="AO167" s="12"/>
      <c r="AP167" s="12">
        <v>20000</v>
      </c>
      <c r="AQ167" s="12"/>
      <c r="AR167" s="12"/>
      <c r="AS167" s="12"/>
      <c r="AT167" s="12"/>
    </row>
    <row r="168" spans="1:46" ht="33.4" customHeight="1">
      <c r="A168" s="14" t="s">
        <v>30</v>
      </c>
      <c r="B168" s="15" t="s">
        <v>134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6" t="s">
        <v>31</v>
      </c>
      <c r="R168" s="15"/>
      <c r="S168" s="15"/>
      <c r="T168" s="17">
        <f t="shared" si="26"/>
        <v>19000</v>
      </c>
      <c r="U168" s="32">
        <f t="shared" si="27"/>
        <v>11000</v>
      </c>
      <c r="V168" s="17">
        <f t="shared" si="27"/>
        <v>57.894736842105267</v>
      </c>
      <c r="W168" s="17"/>
      <c r="X168" s="17"/>
      <c r="Y168" s="17"/>
      <c r="Z168" s="17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7">
        <v>20000</v>
      </c>
      <c r="AL168" s="17"/>
      <c r="AM168" s="17"/>
      <c r="AN168" s="17"/>
      <c r="AO168" s="17"/>
      <c r="AP168" s="17">
        <v>20000</v>
      </c>
      <c r="AQ168" s="17"/>
      <c r="AR168" s="17"/>
      <c r="AS168" s="17"/>
      <c r="AT168" s="17"/>
    </row>
    <row r="169" spans="1:46" ht="33.4" customHeight="1">
      <c r="A169" s="14" t="s">
        <v>32</v>
      </c>
      <c r="B169" s="15" t="s">
        <v>134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 t="s">
        <v>33</v>
      </c>
      <c r="R169" s="15"/>
      <c r="S169" s="15"/>
      <c r="T169" s="17">
        <f t="shared" si="26"/>
        <v>19000</v>
      </c>
      <c r="U169" s="32">
        <f t="shared" si="27"/>
        <v>11000</v>
      </c>
      <c r="V169" s="17">
        <f t="shared" si="27"/>
        <v>57.894736842105267</v>
      </c>
      <c r="W169" s="17"/>
      <c r="X169" s="17"/>
      <c r="Y169" s="17"/>
      <c r="Z169" s="17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7">
        <v>20000</v>
      </c>
      <c r="AL169" s="17"/>
      <c r="AM169" s="17"/>
      <c r="AN169" s="17"/>
      <c r="AO169" s="17"/>
      <c r="AP169" s="17">
        <v>20000</v>
      </c>
      <c r="AQ169" s="17"/>
      <c r="AR169" s="17"/>
      <c r="AS169" s="17"/>
      <c r="AT169" s="17"/>
    </row>
    <row r="170" spans="1:46" ht="33.4" customHeight="1">
      <c r="A170" s="14" t="s">
        <v>135</v>
      </c>
      <c r="B170" s="15" t="s">
        <v>134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 t="s">
        <v>33</v>
      </c>
      <c r="R170" s="15" t="s">
        <v>58</v>
      </c>
      <c r="S170" s="15" t="s">
        <v>36</v>
      </c>
      <c r="T170" s="17">
        <f t="shared" si="26"/>
        <v>19000</v>
      </c>
      <c r="U170" s="32">
        <f t="shared" si="27"/>
        <v>11000</v>
      </c>
      <c r="V170" s="17">
        <f t="shared" si="27"/>
        <v>57.894736842105267</v>
      </c>
      <c r="W170" s="17"/>
      <c r="X170" s="17"/>
      <c r="Y170" s="17"/>
      <c r="Z170" s="17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7">
        <v>20000</v>
      </c>
      <c r="AL170" s="17"/>
      <c r="AM170" s="17"/>
      <c r="AN170" s="17"/>
      <c r="AO170" s="17"/>
      <c r="AP170" s="17">
        <v>20000</v>
      </c>
      <c r="AQ170" s="17"/>
      <c r="AR170" s="17"/>
      <c r="AS170" s="17"/>
      <c r="AT170" s="17"/>
    </row>
    <row r="171" spans="1:46" ht="33.4" customHeight="1">
      <c r="A171" s="14" t="s">
        <v>136</v>
      </c>
      <c r="B171" s="15" t="s">
        <v>134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 t="s">
        <v>33</v>
      </c>
      <c r="R171" s="15" t="s">
        <v>58</v>
      </c>
      <c r="S171" s="15" t="s">
        <v>137</v>
      </c>
      <c r="T171" s="17">
        <v>19000</v>
      </c>
      <c r="U171" s="32">
        <v>11000</v>
      </c>
      <c r="V171" s="17">
        <f>U171/T171*100</f>
        <v>57.894736842105267</v>
      </c>
      <c r="W171" s="17"/>
      <c r="X171" s="17"/>
      <c r="Y171" s="17"/>
      <c r="Z171" s="17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7">
        <v>20000</v>
      </c>
      <c r="AL171" s="17"/>
      <c r="AM171" s="17"/>
      <c r="AN171" s="17"/>
      <c r="AO171" s="17"/>
      <c r="AP171" s="17">
        <v>20000</v>
      </c>
      <c r="AQ171" s="17"/>
      <c r="AR171" s="17"/>
      <c r="AS171" s="17"/>
      <c r="AT171" s="17"/>
    </row>
    <row r="172" spans="1:46" ht="33.4" customHeight="1">
      <c r="A172" s="24" t="s">
        <v>138</v>
      </c>
      <c r="B172" s="25" t="s">
        <v>139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  <c r="R172" s="25"/>
      <c r="S172" s="25"/>
      <c r="T172" s="27">
        <f>T173</f>
        <v>104000</v>
      </c>
      <c r="U172" s="30">
        <f>U173</f>
        <v>77614</v>
      </c>
      <c r="V172" s="27">
        <f>V173</f>
        <v>74.628846153846155</v>
      </c>
      <c r="W172" s="12"/>
      <c r="X172" s="12"/>
      <c r="Y172" s="12"/>
      <c r="Z172" s="12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2">
        <v>112000</v>
      </c>
      <c r="AL172" s="12"/>
      <c r="AM172" s="12"/>
      <c r="AN172" s="12"/>
      <c r="AO172" s="12"/>
      <c r="AP172" s="12">
        <v>112000</v>
      </c>
      <c r="AQ172" s="12"/>
      <c r="AR172" s="12"/>
      <c r="AS172" s="12"/>
      <c r="AT172" s="12"/>
    </row>
    <row r="173" spans="1:46" ht="33.4" customHeight="1">
      <c r="A173" s="10" t="s">
        <v>131</v>
      </c>
      <c r="B173" s="11" t="s">
        <v>140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/>
      <c r="R173" s="11"/>
      <c r="S173" s="11"/>
      <c r="T173" s="12">
        <f>T174+T179</f>
        <v>104000</v>
      </c>
      <c r="U173" s="31">
        <f>U174+U179</f>
        <v>77614</v>
      </c>
      <c r="V173" s="12">
        <f>U173/T173*100</f>
        <v>74.628846153846155</v>
      </c>
      <c r="W173" s="12"/>
      <c r="X173" s="12"/>
      <c r="Y173" s="12"/>
      <c r="Z173" s="12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2">
        <v>112000</v>
      </c>
      <c r="AL173" s="12"/>
      <c r="AM173" s="12"/>
      <c r="AN173" s="12"/>
      <c r="AO173" s="12"/>
      <c r="AP173" s="12">
        <v>112000</v>
      </c>
      <c r="AQ173" s="12"/>
      <c r="AR173" s="12"/>
      <c r="AS173" s="12"/>
      <c r="AT173" s="12"/>
    </row>
    <row r="174" spans="1:46" ht="50.1" customHeight="1">
      <c r="A174" s="10" t="s">
        <v>141</v>
      </c>
      <c r="B174" s="11" t="s">
        <v>142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/>
      <c r="R174" s="11"/>
      <c r="S174" s="11"/>
      <c r="T174" s="12">
        <f>T176</f>
        <v>66000</v>
      </c>
      <c r="U174" s="31">
        <f t="shared" ref="U174:V177" si="28">U175</f>
        <v>56664</v>
      </c>
      <c r="V174" s="12">
        <f t="shared" si="28"/>
        <v>85.854545454545445</v>
      </c>
      <c r="W174" s="12"/>
      <c r="X174" s="12"/>
      <c r="Y174" s="12"/>
      <c r="Z174" s="12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2">
        <v>92000</v>
      </c>
      <c r="AL174" s="12"/>
      <c r="AM174" s="12"/>
      <c r="AN174" s="12"/>
      <c r="AO174" s="12"/>
      <c r="AP174" s="12">
        <v>92000</v>
      </c>
      <c r="AQ174" s="12"/>
      <c r="AR174" s="12"/>
      <c r="AS174" s="12"/>
      <c r="AT174" s="12"/>
    </row>
    <row r="175" spans="1:46" ht="33.4" customHeight="1">
      <c r="A175" s="14" t="s">
        <v>30</v>
      </c>
      <c r="B175" s="15" t="s">
        <v>142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6" t="s">
        <v>31</v>
      </c>
      <c r="R175" s="15"/>
      <c r="S175" s="15"/>
      <c r="T175" s="17">
        <f>T176</f>
        <v>66000</v>
      </c>
      <c r="U175" s="32">
        <f t="shared" si="28"/>
        <v>56664</v>
      </c>
      <c r="V175" s="17">
        <f t="shared" si="28"/>
        <v>85.854545454545445</v>
      </c>
      <c r="W175" s="17"/>
      <c r="X175" s="17"/>
      <c r="Y175" s="17"/>
      <c r="Z175" s="17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7">
        <v>92000</v>
      </c>
      <c r="AL175" s="17"/>
      <c r="AM175" s="17"/>
      <c r="AN175" s="17"/>
      <c r="AO175" s="17"/>
      <c r="AP175" s="17">
        <v>92000</v>
      </c>
      <c r="AQ175" s="17"/>
      <c r="AR175" s="17"/>
      <c r="AS175" s="17"/>
      <c r="AT175" s="17"/>
    </row>
    <row r="176" spans="1:46" ht="33.4" customHeight="1">
      <c r="A176" s="14" t="s">
        <v>32</v>
      </c>
      <c r="B176" s="15" t="s">
        <v>142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6" t="s">
        <v>33</v>
      </c>
      <c r="R176" s="15"/>
      <c r="S176" s="15"/>
      <c r="T176" s="17">
        <f>T177</f>
        <v>66000</v>
      </c>
      <c r="U176" s="32">
        <f t="shared" si="28"/>
        <v>56664</v>
      </c>
      <c r="V176" s="17">
        <f t="shared" si="28"/>
        <v>85.854545454545445</v>
      </c>
      <c r="W176" s="17"/>
      <c r="X176" s="17"/>
      <c r="Y176" s="17"/>
      <c r="Z176" s="17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7">
        <v>92000</v>
      </c>
      <c r="AL176" s="17"/>
      <c r="AM176" s="17"/>
      <c r="AN176" s="17"/>
      <c r="AO176" s="17"/>
      <c r="AP176" s="17">
        <v>92000</v>
      </c>
      <c r="AQ176" s="17"/>
      <c r="AR176" s="17"/>
      <c r="AS176" s="17"/>
      <c r="AT176" s="17"/>
    </row>
    <row r="177" spans="1:46" ht="33.4" customHeight="1">
      <c r="A177" s="14" t="s">
        <v>135</v>
      </c>
      <c r="B177" s="15" t="s">
        <v>142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6" t="s">
        <v>33</v>
      </c>
      <c r="R177" s="15" t="s">
        <v>58</v>
      </c>
      <c r="S177" s="15" t="s">
        <v>36</v>
      </c>
      <c r="T177" s="17">
        <f>T178</f>
        <v>66000</v>
      </c>
      <c r="U177" s="32">
        <f t="shared" si="28"/>
        <v>56664</v>
      </c>
      <c r="V177" s="17">
        <f t="shared" si="28"/>
        <v>85.854545454545445</v>
      </c>
      <c r="W177" s="17"/>
      <c r="X177" s="17"/>
      <c r="Y177" s="17"/>
      <c r="Z177" s="17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7">
        <v>92000</v>
      </c>
      <c r="AL177" s="17"/>
      <c r="AM177" s="17"/>
      <c r="AN177" s="17"/>
      <c r="AO177" s="17"/>
      <c r="AP177" s="17">
        <v>92000</v>
      </c>
      <c r="AQ177" s="17"/>
      <c r="AR177" s="17"/>
      <c r="AS177" s="17"/>
      <c r="AT177" s="17"/>
    </row>
    <row r="178" spans="1:46" ht="33.4" customHeight="1">
      <c r="A178" s="14" t="s">
        <v>136</v>
      </c>
      <c r="B178" s="15" t="s">
        <v>142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6" t="s">
        <v>33</v>
      </c>
      <c r="R178" s="15" t="s">
        <v>58</v>
      </c>
      <c r="S178" s="15" t="s">
        <v>137</v>
      </c>
      <c r="T178" s="17">
        <v>66000</v>
      </c>
      <c r="U178" s="32">
        <v>56664</v>
      </c>
      <c r="V178" s="17">
        <f>U178/T178*100</f>
        <v>85.854545454545445</v>
      </c>
      <c r="W178" s="17"/>
      <c r="X178" s="17"/>
      <c r="Y178" s="17"/>
      <c r="Z178" s="17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7">
        <v>92000</v>
      </c>
      <c r="AL178" s="17"/>
      <c r="AM178" s="17"/>
      <c r="AN178" s="17"/>
      <c r="AO178" s="17"/>
      <c r="AP178" s="17">
        <v>92000</v>
      </c>
      <c r="AQ178" s="17"/>
      <c r="AR178" s="17"/>
      <c r="AS178" s="17"/>
      <c r="AT178" s="17"/>
    </row>
    <row r="179" spans="1:46" ht="50.1" customHeight="1">
      <c r="A179" s="10" t="s">
        <v>143</v>
      </c>
      <c r="B179" s="11" t="s">
        <v>144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/>
      <c r="R179" s="11"/>
      <c r="S179" s="11"/>
      <c r="T179" s="12">
        <v>38000</v>
      </c>
      <c r="U179" s="31">
        <f t="shared" ref="U179:V182" si="29">U180</f>
        <v>20950</v>
      </c>
      <c r="V179" s="12">
        <f t="shared" si="29"/>
        <v>55.131578947368418</v>
      </c>
      <c r="W179" s="12"/>
      <c r="X179" s="12"/>
      <c r="Y179" s="12"/>
      <c r="Z179" s="12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2">
        <v>20000</v>
      </c>
      <c r="AL179" s="12"/>
      <c r="AM179" s="12"/>
      <c r="AN179" s="12"/>
      <c r="AO179" s="12"/>
      <c r="AP179" s="12">
        <v>20000</v>
      </c>
      <c r="AQ179" s="12"/>
      <c r="AR179" s="12"/>
      <c r="AS179" s="12"/>
      <c r="AT179" s="12"/>
    </row>
    <row r="180" spans="1:46" ht="33.4" customHeight="1">
      <c r="A180" s="14" t="s">
        <v>30</v>
      </c>
      <c r="B180" s="15" t="s">
        <v>144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6" t="s">
        <v>31</v>
      </c>
      <c r="R180" s="15"/>
      <c r="S180" s="15"/>
      <c r="T180" s="17">
        <v>38000</v>
      </c>
      <c r="U180" s="32">
        <f t="shared" si="29"/>
        <v>20950</v>
      </c>
      <c r="V180" s="17">
        <f t="shared" si="29"/>
        <v>55.131578947368418</v>
      </c>
      <c r="W180" s="17"/>
      <c r="X180" s="17"/>
      <c r="Y180" s="17"/>
      <c r="Z180" s="17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7">
        <v>20000</v>
      </c>
      <c r="AL180" s="17"/>
      <c r="AM180" s="17"/>
      <c r="AN180" s="17"/>
      <c r="AO180" s="17"/>
      <c r="AP180" s="17">
        <v>20000</v>
      </c>
      <c r="AQ180" s="17"/>
      <c r="AR180" s="17"/>
      <c r="AS180" s="17"/>
      <c r="AT180" s="17"/>
    </row>
    <row r="181" spans="1:46" ht="33.4" customHeight="1">
      <c r="A181" s="14" t="s">
        <v>32</v>
      </c>
      <c r="B181" s="15" t="s">
        <v>144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 t="s">
        <v>33</v>
      </c>
      <c r="R181" s="15"/>
      <c r="S181" s="15"/>
      <c r="T181" s="17">
        <v>38000</v>
      </c>
      <c r="U181" s="32">
        <f t="shared" si="29"/>
        <v>20950</v>
      </c>
      <c r="V181" s="17">
        <f t="shared" si="29"/>
        <v>55.131578947368418</v>
      </c>
      <c r="W181" s="17"/>
      <c r="X181" s="17"/>
      <c r="Y181" s="17"/>
      <c r="Z181" s="17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7">
        <v>20000</v>
      </c>
      <c r="AL181" s="17"/>
      <c r="AM181" s="17"/>
      <c r="AN181" s="17"/>
      <c r="AO181" s="17"/>
      <c r="AP181" s="17">
        <v>20000</v>
      </c>
      <c r="AQ181" s="17"/>
      <c r="AR181" s="17"/>
      <c r="AS181" s="17"/>
      <c r="AT181" s="17"/>
    </row>
    <row r="182" spans="1:46" ht="33.4" customHeight="1">
      <c r="A182" s="14" t="s">
        <v>135</v>
      </c>
      <c r="B182" s="15" t="s">
        <v>144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 t="s">
        <v>33</v>
      </c>
      <c r="R182" s="15" t="s">
        <v>58</v>
      </c>
      <c r="S182" s="15" t="s">
        <v>36</v>
      </c>
      <c r="T182" s="17">
        <v>38000</v>
      </c>
      <c r="U182" s="32">
        <f t="shared" si="29"/>
        <v>20950</v>
      </c>
      <c r="V182" s="17">
        <f t="shared" si="29"/>
        <v>55.131578947368418</v>
      </c>
      <c r="W182" s="17"/>
      <c r="X182" s="17"/>
      <c r="Y182" s="17"/>
      <c r="Z182" s="17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7">
        <v>20000</v>
      </c>
      <c r="AL182" s="17"/>
      <c r="AM182" s="17"/>
      <c r="AN182" s="17"/>
      <c r="AO182" s="17"/>
      <c r="AP182" s="17">
        <v>20000</v>
      </c>
      <c r="AQ182" s="17"/>
      <c r="AR182" s="17"/>
      <c r="AS182" s="17"/>
      <c r="AT182" s="17"/>
    </row>
    <row r="183" spans="1:46" ht="33.4" customHeight="1">
      <c r="A183" s="14" t="s">
        <v>136</v>
      </c>
      <c r="B183" s="15" t="s">
        <v>144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 t="s">
        <v>33</v>
      </c>
      <c r="R183" s="15" t="s">
        <v>58</v>
      </c>
      <c r="S183" s="15" t="s">
        <v>137</v>
      </c>
      <c r="T183" s="17">
        <v>38000</v>
      </c>
      <c r="U183" s="32">
        <v>20950</v>
      </c>
      <c r="V183" s="17">
        <f>U183/T183*100</f>
        <v>55.131578947368418</v>
      </c>
      <c r="W183" s="17"/>
      <c r="X183" s="17"/>
      <c r="Y183" s="17"/>
      <c r="Z183" s="17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7">
        <v>20000</v>
      </c>
      <c r="AL183" s="17"/>
      <c r="AM183" s="17"/>
      <c r="AN183" s="17"/>
      <c r="AO183" s="17"/>
      <c r="AP183" s="17">
        <v>20000</v>
      </c>
      <c r="AQ183" s="17"/>
      <c r="AR183" s="17"/>
      <c r="AS183" s="17"/>
      <c r="AT183" s="17"/>
    </row>
    <row r="184" spans="1:46" ht="33.4" customHeight="1">
      <c r="A184" s="24" t="s">
        <v>145</v>
      </c>
      <c r="B184" s="25" t="s">
        <v>146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  <c r="R184" s="25"/>
      <c r="S184" s="25"/>
      <c r="T184" s="27">
        <f>T185</f>
        <v>402000</v>
      </c>
      <c r="U184" s="30">
        <f>U185</f>
        <v>162000</v>
      </c>
      <c r="V184" s="27">
        <f>V185</f>
        <v>40.298507462686565</v>
      </c>
      <c r="W184" s="12"/>
      <c r="X184" s="12"/>
      <c r="Y184" s="12"/>
      <c r="Z184" s="12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ht="33.4" customHeight="1">
      <c r="A185" s="10" t="s">
        <v>147</v>
      </c>
      <c r="B185" s="11" t="s">
        <v>148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9"/>
      <c r="R185" s="11"/>
      <c r="S185" s="11"/>
      <c r="T185" s="12">
        <f>T186+T191</f>
        <v>402000</v>
      </c>
      <c r="U185" s="31">
        <f>U186+U191</f>
        <v>162000</v>
      </c>
      <c r="V185" s="12">
        <f>U185/T185*100</f>
        <v>40.298507462686565</v>
      </c>
      <c r="W185" s="12"/>
      <c r="X185" s="12"/>
      <c r="Y185" s="12"/>
      <c r="Z185" s="12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ht="33.4" customHeight="1">
      <c r="A186" s="10" t="s">
        <v>149</v>
      </c>
      <c r="B186" s="11" t="s">
        <v>150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/>
      <c r="R186" s="11"/>
      <c r="S186" s="11"/>
      <c r="T186" s="12">
        <f>T187</f>
        <v>94500</v>
      </c>
      <c r="U186" s="31">
        <f t="shared" ref="U186:V189" si="30">U187</f>
        <v>94500</v>
      </c>
      <c r="V186" s="12">
        <f t="shared" si="30"/>
        <v>100</v>
      </c>
      <c r="W186" s="12"/>
      <c r="X186" s="12"/>
      <c r="Y186" s="12"/>
      <c r="Z186" s="12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ht="33.4" customHeight="1">
      <c r="A187" s="14" t="s">
        <v>30</v>
      </c>
      <c r="B187" s="15" t="s">
        <v>150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 t="s">
        <v>31</v>
      </c>
      <c r="R187" s="15"/>
      <c r="S187" s="15"/>
      <c r="T187" s="17">
        <f>T188</f>
        <v>94500</v>
      </c>
      <c r="U187" s="32">
        <f t="shared" si="30"/>
        <v>94500</v>
      </c>
      <c r="V187" s="17">
        <f t="shared" si="30"/>
        <v>100</v>
      </c>
      <c r="W187" s="17"/>
      <c r="X187" s="17"/>
      <c r="Y187" s="17"/>
      <c r="Z187" s="17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</row>
    <row r="188" spans="1:46" ht="33.4" customHeight="1">
      <c r="A188" s="14" t="s">
        <v>32</v>
      </c>
      <c r="B188" s="15" t="s">
        <v>150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 t="s">
        <v>33</v>
      </c>
      <c r="R188" s="15"/>
      <c r="S188" s="15"/>
      <c r="T188" s="17">
        <f>T189</f>
        <v>94500</v>
      </c>
      <c r="U188" s="32">
        <f t="shared" si="30"/>
        <v>94500</v>
      </c>
      <c r="V188" s="17">
        <f t="shared" si="30"/>
        <v>100</v>
      </c>
      <c r="W188" s="17"/>
      <c r="X188" s="17"/>
      <c r="Y188" s="17"/>
      <c r="Z188" s="17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</row>
    <row r="189" spans="1:46" ht="33.4" customHeight="1">
      <c r="A189" s="14" t="s">
        <v>34</v>
      </c>
      <c r="B189" s="15" t="s">
        <v>150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 t="s">
        <v>33</v>
      </c>
      <c r="R189" s="15" t="s">
        <v>35</v>
      </c>
      <c r="S189" s="15" t="s">
        <v>36</v>
      </c>
      <c r="T189" s="17">
        <f>T190</f>
        <v>94500</v>
      </c>
      <c r="U189" s="32">
        <f t="shared" si="30"/>
        <v>94500</v>
      </c>
      <c r="V189" s="17">
        <f t="shared" si="30"/>
        <v>100</v>
      </c>
      <c r="W189" s="17"/>
      <c r="X189" s="17"/>
      <c r="Y189" s="17"/>
      <c r="Z189" s="17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</row>
    <row r="190" spans="1:46" ht="33.4" customHeight="1">
      <c r="A190" s="14" t="s">
        <v>151</v>
      </c>
      <c r="B190" s="15" t="s">
        <v>150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 t="s">
        <v>33</v>
      </c>
      <c r="R190" s="15" t="s">
        <v>35</v>
      </c>
      <c r="S190" s="15" t="s">
        <v>152</v>
      </c>
      <c r="T190" s="17">
        <v>94500</v>
      </c>
      <c r="U190" s="32">
        <v>94500</v>
      </c>
      <c r="V190" s="17">
        <f>U190/T190*100</f>
        <v>100</v>
      </c>
      <c r="W190" s="17"/>
      <c r="X190" s="17"/>
      <c r="Y190" s="17"/>
      <c r="Z190" s="17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</row>
    <row r="191" spans="1:46" ht="50.1" customHeight="1">
      <c r="A191" s="10" t="s">
        <v>153</v>
      </c>
      <c r="B191" s="11" t="s">
        <v>154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9"/>
      <c r="R191" s="11"/>
      <c r="S191" s="11"/>
      <c r="T191" s="12">
        <f>T192</f>
        <v>307500</v>
      </c>
      <c r="U191" s="31">
        <f t="shared" ref="U191:V194" si="31">U192</f>
        <v>67500</v>
      </c>
      <c r="V191" s="12">
        <f t="shared" si="31"/>
        <v>21.951219512195124</v>
      </c>
      <c r="W191" s="12"/>
      <c r="X191" s="12"/>
      <c r="Y191" s="12"/>
      <c r="Z191" s="12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ht="33.4" customHeight="1">
      <c r="A192" s="14" t="s">
        <v>30</v>
      </c>
      <c r="B192" s="15" t="s">
        <v>154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 t="s">
        <v>31</v>
      </c>
      <c r="R192" s="15"/>
      <c r="S192" s="15"/>
      <c r="T192" s="17">
        <f>T193</f>
        <v>307500</v>
      </c>
      <c r="U192" s="32">
        <f t="shared" si="31"/>
        <v>67500</v>
      </c>
      <c r="V192" s="17">
        <f t="shared" si="31"/>
        <v>21.951219512195124</v>
      </c>
      <c r="W192" s="17"/>
      <c r="X192" s="17"/>
      <c r="Y192" s="17"/>
      <c r="Z192" s="17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</row>
    <row r="193" spans="1:46" ht="33.4" customHeight="1">
      <c r="A193" s="14" t="s">
        <v>32</v>
      </c>
      <c r="B193" s="15" t="s">
        <v>154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 t="s">
        <v>33</v>
      </c>
      <c r="R193" s="15"/>
      <c r="S193" s="15"/>
      <c r="T193" s="17">
        <f>T194</f>
        <v>307500</v>
      </c>
      <c r="U193" s="32">
        <f t="shared" si="31"/>
        <v>67500</v>
      </c>
      <c r="V193" s="17">
        <f t="shared" si="31"/>
        <v>21.951219512195124</v>
      </c>
      <c r="W193" s="17"/>
      <c r="X193" s="17"/>
      <c r="Y193" s="17"/>
      <c r="Z193" s="17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</row>
    <row r="194" spans="1:46" ht="33.4" customHeight="1">
      <c r="A194" s="14" t="s">
        <v>34</v>
      </c>
      <c r="B194" s="15" t="s">
        <v>154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6" t="s">
        <v>33</v>
      </c>
      <c r="R194" s="15" t="s">
        <v>35</v>
      </c>
      <c r="S194" s="15" t="s">
        <v>36</v>
      </c>
      <c r="T194" s="17">
        <f>T195</f>
        <v>307500</v>
      </c>
      <c r="U194" s="32">
        <f t="shared" si="31"/>
        <v>67500</v>
      </c>
      <c r="V194" s="17">
        <f t="shared" si="31"/>
        <v>21.951219512195124</v>
      </c>
      <c r="W194" s="17"/>
      <c r="X194" s="17"/>
      <c r="Y194" s="17"/>
      <c r="Z194" s="17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</row>
    <row r="195" spans="1:46" ht="33.4" customHeight="1">
      <c r="A195" s="14" t="s">
        <v>151</v>
      </c>
      <c r="B195" s="15" t="s">
        <v>154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6" t="s">
        <v>33</v>
      </c>
      <c r="R195" s="15" t="s">
        <v>35</v>
      </c>
      <c r="S195" s="15" t="s">
        <v>152</v>
      </c>
      <c r="T195" s="17">
        <v>307500</v>
      </c>
      <c r="U195" s="32">
        <v>67500</v>
      </c>
      <c r="V195" s="17">
        <f>U195/T195*100</f>
        <v>21.951219512195124</v>
      </c>
      <c r="W195" s="17"/>
      <c r="X195" s="17"/>
      <c r="Y195" s="17"/>
      <c r="Z195" s="17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</row>
    <row r="196" spans="1:46" ht="33.4" customHeight="1">
      <c r="A196" s="24" t="s">
        <v>155</v>
      </c>
      <c r="B196" s="25" t="s">
        <v>156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6"/>
      <c r="R196" s="25"/>
      <c r="S196" s="25"/>
      <c r="T196" s="27">
        <f>T197+T203</f>
        <v>6629356</v>
      </c>
      <c r="U196" s="30">
        <f>U197+U203</f>
        <v>4308394.5999999996</v>
      </c>
      <c r="V196" s="27">
        <f>U196/T196*100</f>
        <v>64.989640019332185</v>
      </c>
      <c r="W196" s="12">
        <v>143200</v>
      </c>
      <c r="X196" s="12">
        <v>3520</v>
      </c>
      <c r="Y196" s="12"/>
      <c r="Z196" s="12">
        <v>378536</v>
      </c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2">
        <v>5904783.75</v>
      </c>
      <c r="AL196" s="12">
        <v>144800</v>
      </c>
      <c r="AM196" s="12">
        <v>3520</v>
      </c>
      <c r="AN196" s="12"/>
      <c r="AO196" s="12">
        <v>392963.75</v>
      </c>
      <c r="AP196" s="12">
        <v>5934783</v>
      </c>
      <c r="AQ196" s="12">
        <v>149800</v>
      </c>
      <c r="AR196" s="12">
        <v>3520</v>
      </c>
      <c r="AS196" s="12"/>
      <c r="AT196" s="12">
        <v>407963</v>
      </c>
    </row>
    <row r="197" spans="1:46" ht="33.4" customHeight="1">
      <c r="A197" s="10" t="s">
        <v>157</v>
      </c>
      <c r="B197" s="11" t="s">
        <v>158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/>
      <c r="R197" s="11"/>
      <c r="S197" s="11"/>
      <c r="T197" s="12">
        <f>T198</f>
        <v>875000</v>
      </c>
      <c r="U197" s="31">
        <f t="shared" ref="U197:V201" si="32">U198</f>
        <v>848255.66</v>
      </c>
      <c r="V197" s="12">
        <f t="shared" si="32"/>
        <v>96.943504000000004</v>
      </c>
      <c r="W197" s="12"/>
      <c r="X197" s="12"/>
      <c r="Y197" s="12"/>
      <c r="Z197" s="12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2">
        <v>1100000</v>
      </c>
      <c r="AL197" s="12"/>
      <c r="AM197" s="12"/>
      <c r="AN197" s="12"/>
      <c r="AO197" s="12"/>
      <c r="AP197" s="12">
        <v>1100000</v>
      </c>
      <c r="AQ197" s="12"/>
      <c r="AR197" s="12"/>
      <c r="AS197" s="12"/>
      <c r="AT197" s="12"/>
    </row>
    <row r="198" spans="1:46" ht="33.4" customHeight="1">
      <c r="A198" s="10" t="s">
        <v>159</v>
      </c>
      <c r="B198" s="11" t="s">
        <v>160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9"/>
      <c r="R198" s="11"/>
      <c r="S198" s="11"/>
      <c r="T198" s="12">
        <f>T199</f>
        <v>875000</v>
      </c>
      <c r="U198" s="31">
        <f t="shared" si="32"/>
        <v>848255.66</v>
      </c>
      <c r="V198" s="12">
        <f t="shared" si="32"/>
        <v>96.943504000000004</v>
      </c>
      <c r="W198" s="12"/>
      <c r="X198" s="12"/>
      <c r="Y198" s="12"/>
      <c r="Z198" s="12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2">
        <v>1100000</v>
      </c>
      <c r="AL198" s="12"/>
      <c r="AM198" s="12"/>
      <c r="AN198" s="12"/>
      <c r="AO198" s="12"/>
      <c r="AP198" s="12">
        <v>1100000</v>
      </c>
      <c r="AQ198" s="12"/>
      <c r="AR198" s="12"/>
      <c r="AS198" s="12"/>
      <c r="AT198" s="12"/>
    </row>
    <row r="199" spans="1:46" ht="66.95" customHeight="1">
      <c r="A199" s="14" t="s">
        <v>101</v>
      </c>
      <c r="B199" s="15" t="s">
        <v>160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 t="s">
        <v>102</v>
      </c>
      <c r="R199" s="15"/>
      <c r="S199" s="15"/>
      <c r="T199" s="17">
        <f>T200</f>
        <v>875000</v>
      </c>
      <c r="U199" s="32">
        <f t="shared" si="32"/>
        <v>848255.66</v>
      </c>
      <c r="V199" s="17">
        <f t="shared" si="32"/>
        <v>96.943504000000004</v>
      </c>
      <c r="W199" s="17"/>
      <c r="X199" s="17"/>
      <c r="Y199" s="17"/>
      <c r="Z199" s="17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7">
        <v>1100000</v>
      </c>
      <c r="AL199" s="17"/>
      <c r="AM199" s="17"/>
      <c r="AN199" s="17"/>
      <c r="AO199" s="17"/>
      <c r="AP199" s="17">
        <v>1100000</v>
      </c>
      <c r="AQ199" s="17"/>
      <c r="AR199" s="17"/>
      <c r="AS199" s="17"/>
      <c r="AT199" s="17"/>
    </row>
    <row r="200" spans="1:46" ht="33.4" customHeight="1">
      <c r="A200" s="14" t="s">
        <v>161</v>
      </c>
      <c r="B200" s="15" t="s">
        <v>160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 t="s">
        <v>162</v>
      </c>
      <c r="R200" s="15"/>
      <c r="S200" s="15"/>
      <c r="T200" s="17">
        <f>T201</f>
        <v>875000</v>
      </c>
      <c r="U200" s="32">
        <f t="shared" si="32"/>
        <v>848255.66</v>
      </c>
      <c r="V200" s="17">
        <f t="shared" si="32"/>
        <v>96.943504000000004</v>
      </c>
      <c r="W200" s="17"/>
      <c r="X200" s="17"/>
      <c r="Y200" s="17"/>
      <c r="Z200" s="17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7">
        <v>1100000</v>
      </c>
      <c r="AL200" s="17"/>
      <c r="AM200" s="17"/>
      <c r="AN200" s="17"/>
      <c r="AO200" s="17"/>
      <c r="AP200" s="17">
        <v>1100000</v>
      </c>
      <c r="AQ200" s="17"/>
      <c r="AR200" s="17"/>
      <c r="AS200" s="17"/>
      <c r="AT200" s="17"/>
    </row>
    <row r="201" spans="1:46" ht="33.4" customHeight="1">
      <c r="A201" s="14" t="s">
        <v>135</v>
      </c>
      <c r="B201" s="15" t="s">
        <v>160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 t="s">
        <v>162</v>
      </c>
      <c r="R201" s="15" t="s">
        <v>58</v>
      </c>
      <c r="S201" s="15" t="s">
        <v>36</v>
      </c>
      <c r="T201" s="17">
        <f>T202</f>
        <v>875000</v>
      </c>
      <c r="U201" s="32">
        <f t="shared" si="32"/>
        <v>848255.66</v>
      </c>
      <c r="V201" s="17">
        <f t="shared" si="32"/>
        <v>96.943504000000004</v>
      </c>
      <c r="W201" s="17"/>
      <c r="X201" s="17"/>
      <c r="Y201" s="17"/>
      <c r="Z201" s="17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7">
        <v>1100000</v>
      </c>
      <c r="AL201" s="17"/>
      <c r="AM201" s="17"/>
      <c r="AN201" s="17"/>
      <c r="AO201" s="17"/>
      <c r="AP201" s="17">
        <v>1100000</v>
      </c>
      <c r="AQ201" s="17"/>
      <c r="AR201" s="17"/>
      <c r="AS201" s="17"/>
      <c r="AT201" s="17"/>
    </row>
    <row r="202" spans="1:46" ht="33.4" customHeight="1">
      <c r="A202" s="14" t="s">
        <v>163</v>
      </c>
      <c r="B202" s="15" t="s">
        <v>160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 t="s">
        <v>162</v>
      </c>
      <c r="R202" s="15" t="s">
        <v>58</v>
      </c>
      <c r="S202" s="15" t="s">
        <v>62</v>
      </c>
      <c r="T202" s="17">
        <v>875000</v>
      </c>
      <c r="U202" s="32">
        <v>848255.66</v>
      </c>
      <c r="V202" s="17">
        <f>U202/T202*100</f>
        <v>96.943504000000004</v>
      </c>
      <c r="W202" s="17"/>
      <c r="X202" s="17"/>
      <c r="Y202" s="17"/>
      <c r="Z202" s="17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7">
        <v>1100000</v>
      </c>
      <c r="AL202" s="17"/>
      <c r="AM202" s="17"/>
      <c r="AN202" s="17"/>
      <c r="AO202" s="17"/>
      <c r="AP202" s="17">
        <v>1100000</v>
      </c>
      <c r="AQ202" s="17"/>
      <c r="AR202" s="17"/>
      <c r="AS202" s="17"/>
      <c r="AT202" s="17"/>
    </row>
    <row r="203" spans="1:46" ht="33.4" customHeight="1">
      <c r="A203" s="10" t="s">
        <v>164</v>
      </c>
      <c r="B203" s="11" t="s">
        <v>165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/>
      <c r="R203" s="11"/>
      <c r="S203" s="11"/>
      <c r="T203" s="12">
        <f>T204+T209+T214+T227+T232+T237+T242+T247+T252+T261+T266</f>
        <v>5754356</v>
      </c>
      <c r="U203" s="31">
        <f>U204+U209+U214+U227+U232+U237+U242+U247+U252+U261</f>
        <v>3460138.9399999995</v>
      </c>
      <c r="V203" s="12">
        <f>U203/T203*100</f>
        <v>60.130776406603957</v>
      </c>
      <c r="W203" s="12">
        <v>143200</v>
      </c>
      <c r="X203" s="12">
        <v>3520</v>
      </c>
      <c r="Y203" s="12"/>
      <c r="Z203" s="12">
        <v>378536</v>
      </c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2">
        <v>4804783.75</v>
      </c>
      <c r="AL203" s="12">
        <v>144800</v>
      </c>
      <c r="AM203" s="12">
        <v>3520</v>
      </c>
      <c r="AN203" s="12"/>
      <c r="AO203" s="12">
        <v>392963.75</v>
      </c>
      <c r="AP203" s="12">
        <v>4834783</v>
      </c>
      <c r="AQ203" s="12">
        <v>149800</v>
      </c>
      <c r="AR203" s="12">
        <v>3520</v>
      </c>
      <c r="AS203" s="12"/>
      <c r="AT203" s="12">
        <v>407963</v>
      </c>
    </row>
    <row r="204" spans="1:46" ht="66.95" customHeight="1">
      <c r="A204" s="10" t="s">
        <v>166</v>
      </c>
      <c r="B204" s="11" t="s">
        <v>167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/>
      <c r="R204" s="11"/>
      <c r="S204" s="11"/>
      <c r="T204" s="12">
        <f>T205</f>
        <v>453100</v>
      </c>
      <c r="U204" s="31">
        <f t="shared" ref="U204:V207" si="33">U205</f>
        <v>345837</v>
      </c>
      <c r="V204" s="12">
        <f t="shared" si="33"/>
        <v>76.326859412933118</v>
      </c>
      <c r="W204" s="12"/>
      <c r="X204" s="12"/>
      <c r="Y204" s="12"/>
      <c r="Z204" s="12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2">
        <v>565000</v>
      </c>
      <c r="AL204" s="12"/>
      <c r="AM204" s="12"/>
      <c r="AN204" s="12"/>
      <c r="AO204" s="12"/>
      <c r="AP204" s="12">
        <v>565000</v>
      </c>
      <c r="AQ204" s="12"/>
      <c r="AR204" s="12"/>
      <c r="AS204" s="12"/>
      <c r="AT204" s="12"/>
    </row>
    <row r="205" spans="1:46" ht="33.4" customHeight="1">
      <c r="A205" s="14" t="s">
        <v>168</v>
      </c>
      <c r="B205" s="15" t="s">
        <v>167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6" t="s">
        <v>169</v>
      </c>
      <c r="R205" s="15"/>
      <c r="S205" s="15"/>
      <c r="T205" s="17">
        <f>T206</f>
        <v>453100</v>
      </c>
      <c r="U205" s="32">
        <f t="shared" si="33"/>
        <v>345837</v>
      </c>
      <c r="V205" s="17">
        <f t="shared" si="33"/>
        <v>76.326859412933118</v>
      </c>
      <c r="W205" s="17"/>
      <c r="X205" s="17"/>
      <c r="Y205" s="17"/>
      <c r="Z205" s="17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7">
        <v>565000</v>
      </c>
      <c r="AL205" s="17"/>
      <c r="AM205" s="17"/>
      <c r="AN205" s="17"/>
      <c r="AO205" s="17"/>
      <c r="AP205" s="17">
        <v>565000</v>
      </c>
      <c r="AQ205" s="17"/>
      <c r="AR205" s="17"/>
      <c r="AS205" s="17"/>
      <c r="AT205" s="17"/>
    </row>
    <row r="206" spans="1:46" ht="33.4" customHeight="1">
      <c r="A206" s="14" t="s">
        <v>170</v>
      </c>
      <c r="B206" s="15" t="s">
        <v>167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 t="s">
        <v>171</v>
      </c>
      <c r="R206" s="15"/>
      <c r="S206" s="15"/>
      <c r="T206" s="17">
        <f>T207</f>
        <v>453100</v>
      </c>
      <c r="U206" s="32">
        <f t="shared" si="33"/>
        <v>345837</v>
      </c>
      <c r="V206" s="17">
        <f t="shared" si="33"/>
        <v>76.326859412933118</v>
      </c>
      <c r="W206" s="17"/>
      <c r="X206" s="17"/>
      <c r="Y206" s="17"/>
      <c r="Z206" s="17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7">
        <v>565000</v>
      </c>
      <c r="AL206" s="17"/>
      <c r="AM206" s="17"/>
      <c r="AN206" s="17"/>
      <c r="AO206" s="17"/>
      <c r="AP206" s="17">
        <v>565000</v>
      </c>
      <c r="AQ206" s="17"/>
      <c r="AR206" s="17"/>
      <c r="AS206" s="17"/>
      <c r="AT206" s="17"/>
    </row>
    <row r="207" spans="1:46" ht="33.4" customHeight="1">
      <c r="A207" s="14" t="s">
        <v>172</v>
      </c>
      <c r="B207" s="15" t="s">
        <v>167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 t="s">
        <v>171</v>
      </c>
      <c r="R207" s="15" t="s">
        <v>173</v>
      </c>
      <c r="S207" s="15" t="s">
        <v>36</v>
      </c>
      <c r="T207" s="17">
        <f>T208</f>
        <v>453100</v>
      </c>
      <c r="U207" s="32">
        <f t="shared" si="33"/>
        <v>345837</v>
      </c>
      <c r="V207" s="17">
        <f t="shared" si="33"/>
        <v>76.326859412933118</v>
      </c>
      <c r="W207" s="17"/>
      <c r="X207" s="17"/>
      <c r="Y207" s="17"/>
      <c r="Z207" s="17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7">
        <v>565000</v>
      </c>
      <c r="AL207" s="17"/>
      <c r="AM207" s="17"/>
      <c r="AN207" s="17"/>
      <c r="AO207" s="17"/>
      <c r="AP207" s="17">
        <v>565000</v>
      </c>
      <c r="AQ207" s="17"/>
      <c r="AR207" s="17"/>
      <c r="AS207" s="17"/>
      <c r="AT207" s="17"/>
    </row>
    <row r="208" spans="1:46" ht="33.4" customHeight="1">
      <c r="A208" s="14" t="s">
        <v>174</v>
      </c>
      <c r="B208" s="15" t="s">
        <v>167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 t="s">
        <v>171</v>
      </c>
      <c r="R208" s="15" t="s">
        <v>173</v>
      </c>
      <c r="S208" s="15" t="s">
        <v>58</v>
      </c>
      <c r="T208" s="17">
        <v>453100</v>
      </c>
      <c r="U208" s="32">
        <v>345837</v>
      </c>
      <c r="V208" s="17">
        <f t="shared" ref="V208:V214" si="34">U208/T208*100</f>
        <v>76.326859412933118</v>
      </c>
      <c r="W208" s="17"/>
      <c r="X208" s="17"/>
      <c r="Y208" s="17"/>
      <c r="Z208" s="17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7">
        <v>565000</v>
      </c>
      <c r="AL208" s="17"/>
      <c r="AM208" s="17"/>
      <c r="AN208" s="17"/>
      <c r="AO208" s="17"/>
      <c r="AP208" s="17">
        <v>565000</v>
      </c>
      <c r="AQ208" s="17"/>
      <c r="AR208" s="17"/>
      <c r="AS208" s="17"/>
      <c r="AT208" s="17"/>
    </row>
    <row r="209" spans="1:46" ht="33.4" customHeight="1">
      <c r="A209" s="10" t="s">
        <v>175</v>
      </c>
      <c r="B209" s="11" t="s">
        <v>176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/>
      <c r="R209" s="11"/>
      <c r="S209" s="11"/>
      <c r="T209" s="12">
        <f t="shared" ref="T209:U212" si="35">T210</f>
        <v>3821500</v>
      </c>
      <c r="U209" s="31">
        <f t="shared" si="35"/>
        <v>2091635.47</v>
      </c>
      <c r="V209" s="12">
        <f t="shared" si="34"/>
        <v>54.733363077325656</v>
      </c>
      <c r="W209" s="12"/>
      <c r="X209" s="12"/>
      <c r="Y209" s="12"/>
      <c r="Z209" s="12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2">
        <v>2847000</v>
      </c>
      <c r="AL209" s="12"/>
      <c r="AM209" s="12"/>
      <c r="AN209" s="12"/>
      <c r="AO209" s="12"/>
      <c r="AP209" s="12">
        <v>2847000</v>
      </c>
      <c r="AQ209" s="12"/>
      <c r="AR209" s="12"/>
      <c r="AS209" s="12"/>
      <c r="AT209" s="12"/>
    </row>
    <row r="210" spans="1:46" ht="66.95" customHeight="1">
      <c r="A210" s="14" t="s">
        <v>101</v>
      </c>
      <c r="B210" s="15" t="s">
        <v>176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6" t="s">
        <v>102</v>
      </c>
      <c r="R210" s="15"/>
      <c r="S210" s="15"/>
      <c r="T210" s="17">
        <f t="shared" si="35"/>
        <v>3821500</v>
      </c>
      <c r="U210" s="32">
        <f t="shared" si="35"/>
        <v>2091635.47</v>
      </c>
      <c r="V210" s="17">
        <f t="shared" si="34"/>
        <v>54.733363077325656</v>
      </c>
      <c r="W210" s="17"/>
      <c r="X210" s="17"/>
      <c r="Y210" s="17"/>
      <c r="Z210" s="17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7">
        <v>2847000</v>
      </c>
      <c r="AL210" s="17"/>
      <c r="AM210" s="17"/>
      <c r="AN210" s="17"/>
      <c r="AO210" s="17"/>
      <c r="AP210" s="17">
        <v>2847000</v>
      </c>
      <c r="AQ210" s="17"/>
      <c r="AR210" s="17"/>
      <c r="AS210" s="17"/>
      <c r="AT210" s="17"/>
    </row>
    <row r="211" spans="1:46" ht="33.4" customHeight="1">
      <c r="A211" s="14" t="s">
        <v>161</v>
      </c>
      <c r="B211" s="15" t="s">
        <v>176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 t="s">
        <v>162</v>
      </c>
      <c r="R211" s="15"/>
      <c r="S211" s="15"/>
      <c r="T211" s="17">
        <f t="shared" si="35"/>
        <v>3821500</v>
      </c>
      <c r="U211" s="32">
        <f t="shared" si="35"/>
        <v>2091635.47</v>
      </c>
      <c r="V211" s="17">
        <f t="shared" si="34"/>
        <v>54.733363077325656</v>
      </c>
      <c r="W211" s="17"/>
      <c r="X211" s="17"/>
      <c r="Y211" s="17"/>
      <c r="Z211" s="17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7">
        <v>2847000</v>
      </c>
      <c r="AL211" s="17"/>
      <c r="AM211" s="17"/>
      <c r="AN211" s="17"/>
      <c r="AO211" s="17"/>
      <c r="AP211" s="17">
        <v>2847000</v>
      </c>
      <c r="AQ211" s="17"/>
      <c r="AR211" s="17"/>
      <c r="AS211" s="17"/>
      <c r="AT211" s="17"/>
    </row>
    <row r="212" spans="1:46" ht="33.4" customHeight="1">
      <c r="A212" s="14" t="s">
        <v>135</v>
      </c>
      <c r="B212" s="15" t="s">
        <v>176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 t="s">
        <v>162</v>
      </c>
      <c r="R212" s="15" t="s">
        <v>58</v>
      </c>
      <c r="S212" s="15" t="s">
        <v>36</v>
      </c>
      <c r="T212" s="17">
        <f t="shared" si="35"/>
        <v>3821500</v>
      </c>
      <c r="U212" s="32">
        <f t="shared" si="35"/>
        <v>2091635.47</v>
      </c>
      <c r="V212" s="17">
        <f t="shared" si="34"/>
        <v>54.733363077325656</v>
      </c>
      <c r="W212" s="17"/>
      <c r="X212" s="17"/>
      <c r="Y212" s="17"/>
      <c r="Z212" s="17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7">
        <v>2847000</v>
      </c>
      <c r="AL212" s="17"/>
      <c r="AM212" s="17"/>
      <c r="AN212" s="17"/>
      <c r="AO212" s="17"/>
      <c r="AP212" s="17">
        <v>2847000</v>
      </c>
      <c r="AQ212" s="17"/>
      <c r="AR212" s="17"/>
      <c r="AS212" s="17"/>
      <c r="AT212" s="17"/>
    </row>
    <row r="213" spans="1:46" ht="50.1" customHeight="1">
      <c r="A213" s="14" t="s">
        <v>177</v>
      </c>
      <c r="B213" s="15" t="s">
        <v>176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 t="s">
        <v>162</v>
      </c>
      <c r="R213" s="15" t="s">
        <v>58</v>
      </c>
      <c r="S213" s="15" t="s">
        <v>35</v>
      </c>
      <c r="T213" s="17">
        <v>3821500</v>
      </c>
      <c r="U213" s="32">
        <v>2091635.47</v>
      </c>
      <c r="V213" s="17">
        <f t="shared" si="34"/>
        <v>54.733363077325656</v>
      </c>
      <c r="W213" s="17"/>
      <c r="X213" s="17"/>
      <c r="Y213" s="17"/>
      <c r="Z213" s="17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7">
        <v>2847000</v>
      </c>
      <c r="AL213" s="17"/>
      <c r="AM213" s="17"/>
      <c r="AN213" s="17"/>
      <c r="AO213" s="17"/>
      <c r="AP213" s="17">
        <v>2847000</v>
      </c>
      <c r="AQ213" s="17"/>
      <c r="AR213" s="17"/>
      <c r="AS213" s="17"/>
      <c r="AT213" s="17"/>
    </row>
    <row r="214" spans="1:46" ht="33.4" customHeight="1">
      <c r="A214" s="10" t="s">
        <v>178</v>
      </c>
      <c r="B214" s="11" t="s">
        <v>179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9"/>
      <c r="R214" s="11"/>
      <c r="S214" s="11"/>
      <c r="T214" s="12">
        <f>T215+T219+T223</f>
        <v>947500</v>
      </c>
      <c r="U214" s="31">
        <f>U215+U219+U223</f>
        <v>626882.84</v>
      </c>
      <c r="V214" s="12">
        <f t="shared" si="34"/>
        <v>66.16177730870713</v>
      </c>
      <c r="W214" s="12"/>
      <c r="X214" s="12"/>
      <c r="Y214" s="12"/>
      <c r="Z214" s="12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2">
        <v>847500</v>
      </c>
      <c r="AL214" s="12"/>
      <c r="AM214" s="12"/>
      <c r="AN214" s="12"/>
      <c r="AO214" s="12"/>
      <c r="AP214" s="12">
        <v>857500</v>
      </c>
      <c r="AQ214" s="12"/>
      <c r="AR214" s="12"/>
      <c r="AS214" s="12"/>
      <c r="AT214" s="12"/>
    </row>
    <row r="215" spans="1:46" ht="66.95" customHeight="1">
      <c r="A215" s="14" t="s">
        <v>101</v>
      </c>
      <c r="B215" s="15" t="s">
        <v>179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6" t="s">
        <v>102</v>
      </c>
      <c r="R215" s="15"/>
      <c r="S215" s="15"/>
      <c r="T215" s="17">
        <f>T216</f>
        <v>555500</v>
      </c>
      <c r="U215" s="32">
        <f t="shared" ref="U215:V217" si="36">U216</f>
        <v>373534.16</v>
      </c>
      <c r="V215" s="17">
        <f t="shared" si="36"/>
        <v>67.242873087308723</v>
      </c>
      <c r="W215" s="17"/>
      <c r="X215" s="17"/>
      <c r="Y215" s="17"/>
      <c r="Z215" s="17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7">
        <v>489500</v>
      </c>
      <c r="AL215" s="17"/>
      <c r="AM215" s="17"/>
      <c r="AN215" s="17"/>
      <c r="AO215" s="17"/>
      <c r="AP215" s="17">
        <v>489500</v>
      </c>
      <c r="AQ215" s="17"/>
      <c r="AR215" s="17"/>
      <c r="AS215" s="17"/>
      <c r="AT215" s="17"/>
    </row>
    <row r="216" spans="1:46" ht="33.4" customHeight="1">
      <c r="A216" s="14" t="s">
        <v>161</v>
      </c>
      <c r="B216" s="15" t="s">
        <v>179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 t="s">
        <v>162</v>
      </c>
      <c r="R216" s="15"/>
      <c r="S216" s="15"/>
      <c r="T216" s="17">
        <f>T217</f>
        <v>555500</v>
      </c>
      <c r="U216" s="32">
        <f t="shared" si="36"/>
        <v>373534.16</v>
      </c>
      <c r="V216" s="17">
        <f t="shared" si="36"/>
        <v>67.242873087308723</v>
      </c>
      <c r="W216" s="17"/>
      <c r="X216" s="17"/>
      <c r="Y216" s="17"/>
      <c r="Z216" s="17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7">
        <v>489500</v>
      </c>
      <c r="AL216" s="17"/>
      <c r="AM216" s="17"/>
      <c r="AN216" s="17"/>
      <c r="AO216" s="17"/>
      <c r="AP216" s="17">
        <v>489500</v>
      </c>
      <c r="AQ216" s="17"/>
      <c r="AR216" s="17"/>
      <c r="AS216" s="17"/>
      <c r="AT216" s="17"/>
    </row>
    <row r="217" spans="1:46" ht="33.4" customHeight="1">
      <c r="A217" s="14" t="s">
        <v>135</v>
      </c>
      <c r="B217" s="15" t="s">
        <v>179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6" t="s">
        <v>162</v>
      </c>
      <c r="R217" s="15" t="s">
        <v>58</v>
      </c>
      <c r="S217" s="15" t="s">
        <v>36</v>
      </c>
      <c r="T217" s="17">
        <f>T218</f>
        <v>555500</v>
      </c>
      <c r="U217" s="32">
        <f t="shared" si="36"/>
        <v>373534.16</v>
      </c>
      <c r="V217" s="17">
        <f t="shared" si="36"/>
        <v>67.242873087308723</v>
      </c>
      <c r="W217" s="17"/>
      <c r="X217" s="17"/>
      <c r="Y217" s="17"/>
      <c r="Z217" s="17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7">
        <v>489500</v>
      </c>
      <c r="AL217" s="17"/>
      <c r="AM217" s="17"/>
      <c r="AN217" s="17"/>
      <c r="AO217" s="17"/>
      <c r="AP217" s="17">
        <v>489500</v>
      </c>
      <c r="AQ217" s="17"/>
      <c r="AR217" s="17"/>
      <c r="AS217" s="17"/>
      <c r="AT217" s="17"/>
    </row>
    <row r="218" spans="1:46" ht="50.1" customHeight="1">
      <c r="A218" s="14" t="s">
        <v>177</v>
      </c>
      <c r="B218" s="15" t="s">
        <v>179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6" t="s">
        <v>162</v>
      </c>
      <c r="R218" s="15" t="s">
        <v>58</v>
      </c>
      <c r="S218" s="15" t="s">
        <v>35</v>
      </c>
      <c r="T218" s="17">
        <v>555500</v>
      </c>
      <c r="U218" s="32">
        <v>373534.16</v>
      </c>
      <c r="V218" s="17">
        <f>U218/T218*100</f>
        <v>67.242873087308723</v>
      </c>
      <c r="W218" s="17"/>
      <c r="X218" s="17"/>
      <c r="Y218" s="17"/>
      <c r="Z218" s="17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7">
        <v>489500</v>
      </c>
      <c r="AL218" s="17"/>
      <c r="AM218" s="17"/>
      <c r="AN218" s="17"/>
      <c r="AO218" s="17"/>
      <c r="AP218" s="17">
        <v>489500</v>
      </c>
      <c r="AQ218" s="17"/>
      <c r="AR218" s="17"/>
      <c r="AS218" s="17"/>
      <c r="AT218" s="17"/>
    </row>
    <row r="219" spans="1:46" ht="33.4" customHeight="1">
      <c r="A219" s="14" t="s">
        <v>30</v>
      </c>
      <c r="B219" s="15" t="s">
        <v>179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6" t="s">
        <v>31</v>
      </c>
      <c r="R219" s="15"/>
      <c r="S219" s="15"/>
      <c r="T219" s="17">
        <f>T220</f>
        <v>380000</v>
      </c>
      <c r="U219" s="32">
        <f>U220</f>
        <v>246126.67</v>
      </c>
      <c r="V219" s="17">
        <f t="shared" ref="U219:V221" si="37">V220</f>
        <v>64.77017631578947</v>
      </c>
      <c r="W219" s="17"/>
      <c r="X219" s="17"/>
      <c r="Y219" s="17"/>
      <c r="Z219" s="17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7">
        <v>351000</v>
      </c>
      <c r="AL219" s="17"/>
      <c r="AM219" s="17"/>
      <c r="AN219" s="17"/>
      <c r="AO219" s="17"/>
      <c r="AP219" s="17">
        <v>361000</v>
      </c>
      <c r="AQ219" s="17"/>
      <c r="AR219" s="17"/>
      <c r="AS219" s="17"/>
      <c r="AT219" s="17"/>
    </row>
    <row r="220" spans="1:46" ht="33.4" customHeight="1">
      <c r="A220" s="14" t="s">
        <v>32</v>
      </c>
      <c r="B220" s="15" t="s">
        <v>179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6" t="s">
        <v>33</v>
      </c>
      <c r="R220" s="15"/>
      <c r="S220" s="15"/>
      <c r="T220" s="17">
        <f>T221</f>
        <v>380000</v>
      </c>
      <c r="U220" s="32">
        <f t="shared" si="37"/>
        <v>246126.67</v>
      </c>
      <c r="V220" s="17">
        <f t="shared" si="37"/>
        <v>64.77017631578947</v>
      </c>
      <c r="W220" s="17"/>
      <c r="X220" s="17"/>
      <c r="Y220" s="17"/>
      <c r="Z220" s="17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7">
        <v>351000</v>
      </c>
      <c r="AL220" s="17"/>
      <c r="AM220" s="17"/>
      <c r="AN220" s="17"/>
      <c r="AO220" s="17"/>
      <c r="AP220" s="17">
        <v>361000</v>
      </c>
      <c r="AQ220" s="17"/>
      <c r="AR220" s="17"/>
      <c r="AS220" s="17"/>
      <c r="AT220" s="17"/>
    </row>
    <row r="221" spans="1:46" ht="33.4" customHeight="1">
      <c r="A221" s="14" t="s">
        <v>135</v>
      </c>
      <c r="B221" s="15" t="s">
        <v>179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6" t="s">
        <v>33</v>
      </c>
      <c r="R221" s="15" t="s">
        <v>58</v>
      </c>
      <c r="S221" s="15" t="s">
        <v>36</v>
      </c>
      <c r="T221" s="17">
        <f>T222</f>
        <v>380000</v>
      </c>
      <c r="U221" s="32">
        <f t="shared" si="37"/>
        <v>246126.67</v>
      </c>
      <c r="V221" s="17">
        <f t="shared" si="37"/>
        <v>64.77017631578947</v>
      </c>
      <c r="W221" s="17"/>
      <c r="X221" s="17"/>
      <c r="Y221" s="17"/>
      <c r="Z221" s="17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7">
        <v>351000</v>
      </c>
      <c r="AL221" s="17"/>
      <c r="AM221" s="17"/>
      <c r="AN221" s="17"/>
      <c r="AO221" s="17"/>
      <c r="AP221" s="17">
        <v>361000</v>
      </c>
      <c r="AQ221" s="17"/>
      <c r="AR221" s="17"/>
      <c r="AS221" s="17"/>
      <c r="AT221" s="17"/>
    </row>
    <row r="222" spans="1:46" ht="50.1" customHeight="1">
      <c r="A222" s="14" t="s">
        <v>177</v>
      </c>
      <c r="B222" s="15" t="s">
        <v>179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6" t="s">
        <v>33</v>
      </c>
      <c r="R222" s="15" t="s">
        <v>58</v>
      </c>
      <c r="S222" s="15" t="s">
        <v>35</v>
      </c>
      <c r="T222" s="17">
        <v>380000</v>
      </c>
      <c r="U222" s="32">
        <v>246126.67</v>
      </c>
      <c r="V222" s="17">
        <f>U222/T222*100</f>
        <v>64.77017631578947</v>
      </c>
      <c r="W222" s="17"/>
      <c r="X222" s="17"/>
      <c r="Y222" s="17"/>
      <c r="Z222" s="17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7">
        <v>351000</v>
      </c>
      <c r="AL222" s="17"/>
      <c r="AM222" s="17"/>
      <c r="AN222" s="17"/>
      <c r="AO222" s="17"/>
      <c r="AP222" s="17">
        <v>361000</v>
      </c>
      <c r="AQ222" s="17"/>
      <c r="AR222" s="17"/>
      <c r="AS222" s="17"/>
      <c r="AT222" s="17"/>
    </row>
    <row r="223" spans="1:46" ht="33.4" customHeight="1">
      <c r="A223" s="14" t="s">
        <v>39</v>
      </c>
      <c r="B223" s="15" t="s">
        <v>179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6" t="s">
        <v>40</v>
      </c>
      <c r="R223" s="15"/>
      <c r="S223" s="15"/>
      <c r="T223" s="17">
        <v>12000</v>
      </c>
      <c r="U223" s="32">
        <f t="shared" ref="U223:V225" si="38">U224</f>
        <v>7222.01</v>
      </c>
      <c r="V223" s="17">
        <f t="shared" si="38"/>
        <v>60.183416666666666</v>
      </c>
      <c r="W223" s="17"/>
      <c r="X223" s="17"/>
      <c r="Y223" s="17"/>
      <c r="Z223" s="17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7">
        <v>7000</v>
      </c>
      <c r="AL223" s="17"/>
      <c r="AM223" s="17"/>
      <c r="AN223" s="17"/>
      <c r="AO223" s="17"/>
      <c r="AP223" s="17">
        <v>7000</v>
      </c>
      <c r="AQ223" s="17"/>
      <c r="AR223" s="17"/>
      <c r="AS223" s="17"/>
      <c r="AT223" s="17"/>
    </row>
    <row r="224" spans="1:46" ht="33.4" customHeight="1">
      <c r="A224" s="14" t="s">
        <v>41</v>
      </c>
      <c r="B224" s="15" t="s">
        <v>179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 t="s">
        <v>42</v>
      </c>
      <c r="R224" s="15"/>
      <c r="S224" s="15"/>
      <c r="T224" s="17">
        <v>12000</v>
      </c>
      <c r="U224" s="32">
        <f t="shared" si="38"/>
        <v>7222.01</v>
      </c>
      <c r="V224" s="17">
        <f t="shared" si="38"/>
        <v>60.183416666666666</v>
      </c>
      <c r="W224" s="17"/>
      <c r="X224" s="17"/>
      <c r="Y224" s="17"/>
      <c r="Z224" s="17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7">
        <v>7000</v>
      </c>
      <c r="AL224" s="17"/>
      <c r="AM224" s="17"/>
      <c r="AN224" s="17"/>
      <c r="AO224" s="17"/>
      <c r="AP224" s="17">
        <v>7000</v>
      </c>
      <c r="AQ224" s="17"/>
      <c r="AR224" s="17"/>
      <c r="AS224" s="17"/>
      <c r="AT224" s="17"/>
    </row>
    <row r="225" spans="1:46" ht="33.4" customHeight="1">
      <c r="A225" s="14" t="s">
        <v>135</v>
      </c>
      <c r="B225" s="15" t="s">
        <v>179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6" t="s">
        <v>42</v>
      </c>
      <c r="R225" s="15" t="s">
        <v>58</v>
      </c>
      <c r="S225" s="15" t="s">
        <v>36</v>
      </c>
      <c r="T225" s="17">
        <v>12000</v>
      </c>
      <c r="U225" s="32">
        <f t="shared" si="38"/>
        <v>7222.01</v>
      </c>
      <c r="V225" s="17">
        <f t="shared" si="38"/>
        <v>60.183416666666666</v>
      </c>
      <c r="W225" s="17"/>
      <c r="X225" s="17"/>
      <c r="Y225" s="17"/>
      <c r="Z225" s="17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7">
        <v>7000</v>
      </c>
      <c r="AL225" s="17"/>
      <c r="AM225" s="17"/>
      <c r="AN225" s="17"/>
      <c r="AO225" s="17"/>
      <c r="AP225" s="17">
        <v>7000</v>
      </c>
      <c r="AQ225" s="17"/>
      <c r="AR225" s="17"/>
      <c r="AS225" s="17"/>
      <c r="AT225" s="17"/>
    </row>
    <row r="226" spans="1:46" ht="50.1" customHeight="1">
      <c r="A226" s="14" t="s">
        <v>177</v>
      </c>
      <c r="B226" s="15" t="s">
        <v>179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6" t="s">
        <v>42</v>
      </c>
      <c r="R226" s="15" t="s">
        <v>58</v>
      </c>
      <c r="S226" s="15" t="s">
        <v>35</v>
      </c>
      <c r="T226" s="17">
        <v>12000</v>
      </c>
      <c r="U226" s="32">
        <v>7222.01</v>
      </c>
      <c r="V226" s="17">
        <f>U226/T226*100</f>
        <v>60.183416666666666</v>
      </c>
      <c r="W226" s="17"/>
      <c r="X226" s="17"/>
      <c r="Y226" s="17"/>
      <c r="Z226" s="17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7">
        <v>7000</v>
      </c>
      <c r="AL226" s="17"/>
      <c r="AM226" s="17"/>
      <c r="AN226" s="17"/>
      <c r="AO226" s="17"/>
      <c r="AP226" s="17">
        <v>7000</v>
      </c>
      <c r="AQ226" s="17"/>
      <c r="AR226" s="17"/>
      <c r="AS226" s="17"/>
      <c r="AT226" s="17"/>
    </row>
    <row r="227" spans="1:46" ht="66.95" customHeight="1">
      <c r="A227" s="10" t="s">
        <v>180</v>
      </c>
      <c r="B227" s="11" t="s">
        <v>181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9"/>
      <c r="R227" s="11"/>
      <c r="S227" s="11"/>
      <c r="T227" s="12">
        <v>31880</v>
      </c>
      <c r="U227" s="31">
        <f>U228</f>
        <v>26290.5</v>
      </c>
      <c r="V227" s="12">
        <f t="shared" ref="U227:V230" si="39">V228</f>
        <v>82.467063989962369</v>
      </c>
      <c r="W227" s="12"/>
      <c r="X227" s="12"/>
      <c r="Y227" s="12"/>
      <c r="Z227" s="12">
        <v>31880</v>
      </c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2">
        <v>33040</v>
      </c>
      <c r="AL227" s="12"/>
      <c r="AM227" s="12"/>
      <c r="AN227" s="12"/>
      <c r="AO227" s="12">
        <v>33040</v>
      </c>
      <c r="AP227" s="12">
        <v>34247</v>
      </c>
      <c r="AQ227" s="12"/>
      <c r="AR227" s="12"/>
      <c r="AS227" s="12"/>
      <c r="AT227" s="12">
        <v>34247</v>
      </c>
    </row>
    <row r="228" spans="1:46" ht="33.4" customHeight="1">
      <c r="A228" s="14" t="s">
        <v>182</v>
      </c>
      <c r="B228" s="15" t="s">
        <v>181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6" t="s">
        <v>183</v>
      </c>
      <c r="R228" s="15"/>
      <c r="S228" s="15"/>
      <c r="T228" s="17">
        <v>31880</v>
      </c>
      <c r="U228" s="32">
        <f t="shared" si="39"/>
        <v>26290.5</v>
      </c>
      <c r="V228" s="17">
        <f t="shared" si="39"/>
        <v>82.467063989962369</v>
      </c>
      <c r="W228" s="17"/>
      <c r="X228" s="17"/>
      <c r="Y228" s="17"/>
      <c r="Z228" s="17">
        <v>31880</v>
      </c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7">
        <v>33040</v>
      </c>
      <c r="AL228" s="17"/>
      <c r="AM228" s="17"/>
      <c r="AN228" s="17"/>
      <c r="AO228" s="17">
        <v>33040</v>
      </c>
      <c r="AP228" s="17">
        <v>34247</v>
      </c>
      <c r="AQ228" s="17"/>
      <c r="AR228" s="17"/>
      <c r="AS228" s="17"/>
      <c r="AT228" s="17">
        <v>34247</v>
      </c>
    </row>
    <row r="229" spans="1:46" ht="33.4" customHeight="1">
      <c r="A229" s="14" t="s">
        <v>184</v>
      </c>
      <c r="B229" s="15" t="s">
        <v>181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6" t="s">
        <v>185</v>
      </c>
      <c r="R229" s="15"/>
      <c r="S229" s="15"/>
      <c r="T229" s="17">
        <v>31880</v>
      </c>
      <c r="U229" s="32">
        <f t="shared" si="39"/>
        <v>26290.5</v>
      </c>
      <c r="V229" s="17">
        <f t="shared" si="39"/>
        <v>82.467063989962369</v>
      </c>
      <c r="W229" s="17"/>
      <c r="X229" s="17"/>
      <c r="Y229" s="17"/>
      <c r="Z229" s="17">
        <v>31880</v>
      </c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7">
        <v>33040</v>
      </c>
      <c r="AL229" s="17"/>
      <c r="AM229" s="17"/>
      <c r="AN229" s="17"/>
      <c r="AO229" s="17">
        <v>33040</v>
      </c>
      <c r="AP229" s="17">
        <v>34247</v>
      </c>
      <c r="AQ229" s="17"/>
      <c r="AR229" s="17"/>
      <c r="AS229" s="17"/>
      <c r="AT229" s="17">
        <v>34247</v>
      </c>
    </row>
    <row r="230" spans="1:46" ht="33.4" customHeight="1">
      <c r="A230" s="14" t="s">
        <v>135</v>
      </c>
      <c r="B230" s="15" t="s">
        <v>181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 t="s">
        <v>185</v>
      </c>
      <c r="R230" s="15" t="s">
        <v>58</v>
      </c>
      <c r="S230" s="15" t="s">
        <v>36</v>
      </c>
      <c r="T230" s="17">
        <v>31880</v>
      </c>
      <c r="U230" s="32">
        <f t="shared" si="39"/>
        <v>26290.5</v>
      </c>
      <c r="V230" s="17">
        <f t="shared" si="39"/>
        <v>82.467063989962369</v>
      </c>
      <c r="W230" s="17"/>
      <c r="X230" s="17"/>
      <c r="Y230" s="17"/>
      <c r="Z230" s="17">
        <v>31880</v>
      </c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7">
        <v>33040</v>
      </c>
      <c r="AL230" s="17"/>
      <c r="AM230" s="17"/>
      <c r="AN230" s="17"/>
      <c r="AO230" s="17">
        <v>33040</v>
      </c>
      <c r="AP230" s="17">
        <v>34247</v>
      </c>
      <c r="AQ230" s="17"/>
      <c r="AR230" s="17"/>
      <c r="AS230" s="17"/>
      <c r="AT230" s="17">
        <v>34247</v>
      </c>
    </row>
    <row r="231" spans="1:46" ht="33.4" customHeight="1">
      <c r="A231" s="14" t="s">
        <v>136</v>
      </c>
      <c r="B231" s="15" t="s">
        <v>181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6" t="s">
        <v>185</v>
      </c>
      <c r="R231" s="15" t="s">
        <v>58</v>
      </c>
      <c r="S231" s="15" t="s">
        <v>137</v>
      </c>
      <c r="T231" s="17">
        <v>31880</v>
      </c>
      <c r="U231" s="32">
        <v>26290.5</v>
      </c>
      <c r="V231" s="17">
        <f>U231/T231*100</f>
        <v>82.467063989962369</v>
      </c>
      <c r="W231" s="17"/>
      <c r="X231" s="17"/>
      <c r="Y231" s="17"/>
      <c r="Z231" s="17">
        <v>31880</v>
      </c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7">
        <v>33040</v>
      </c>
      <c r="AL231" s="17"/>
      <c r="AM231" s="17"/>
      <c r="AN231" s="17"/>
      <c r="AO231" s="17">
        <v>33040</v>
      </c>
      <c r="AP231" s="17">
        <v>34247</v>
      </c>
      <c r="AQ231" s="17"/>
      <c r="AR231" s="17"/>
      <c r="AS231" s="17"/>
      <c r="AT231" s="17">
        <v>34247</v>
      </c>
    </row>
    <row r="232" spans="1:46" ht="83.65" customHeight="1">
      <c r="A232" s="10" t="s">
        <v>186</v>
      </c>
      <c r="B232" s="11" t="s">
        <v>187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9"/>
      <c r="R232" s="11"/>
      <c r="S232" s="11"/>
      <c r="T232" s="12">
        <v>179958</v>
      </c>
      <c r="U232" s="31">
        <f>U233</f>
        <v>136428.5</v>
      </c>
      <c r="V232" s="12">
        <f t="shared" ref="U232:V235" si="40">V233</f>
        <v>75.811300414541165</v>
      </c>
      <c r="W232" s="12"/>
      <c r="X232" s="12"/>
      <c r="Y232" s="12"/>
      <c r="Z232" s="12">
        <v>179958</v>
      </c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2">
        <v>186897</v>
      </c>
      <c r="AL232" s="12"/>
      <c r="AM232" s="12"/>
      <c r="AN232" s="12"/>
      <c r="AO232" s="12">
        <v>186897</v>
      </c>
      <c r="AP232" s="12">
        <v>194114</v>
      </c>
      <c r="AQ232" s="12"/>
      <c r="AR232" s="12"/>
      <c r="AS232" s="12"/>
      <c r="AT232" s="12">
        <v>194114</v>
      </c>
    </row>
    <row r="233" spans="1:46" ht="33.4" customHeight="1">
      <c r="A233" s="14" t="s">
        <v>182</v>
      </c>
      <c r="B233" s="15" t="s">
        <v>187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6" t="s">
        <v>183</v>
      </c>
      <c r="R233" s="15"/>
      <c r="S233" s="15"/>
      <c r="T233" s="17">
        <v>179958</v>
      </c>
      <c r="U233" s="32">
        <f t="shared" si="40"/>
        <v>136428.5</v>
      </c>
      <c r="V233" s="17">
        <f t="shared" si="40"/>
        <v>75.811300414541165</v>
      </c>
      <c r="W233" s="17"/>
      <c r="X233" s="17"/>
      <c r="Y233" s="17"/>
      <c r="Z233" s="17">
        <v>179958</v>
      </c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7">
        <v>186897</v>
      </c>
      <c r="AL233" s="17"/>
      <c r="AM233" s="17"/>
      <c r="AN233" s="17"/>
      <c r="AO233" s="17">
        <v>186897</v>
      </c>
      <c r="AP233" s="17">
        <v>194114</v>
      </c>
      <c r="AQ233" s="17"/>
      <c r="AR233" s="17"/>
      <c r="AS233" s="17"/>
      <c r="AT233" s="17">
        <v>194114</v>
      </c>
    </row>
    <row r="234" spans="1:46" ht="33.4" customHeight="1">
      <c r="A234" s="14" t="s">
        <v>184</v>
      </c>
      <c r="B234" s="15" t="s">
        <v>187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6" t="s">
        <v>185</v>
      </c>
      <c r="R234" s="15"/>
      <c r="S234" s="15"/>
      <c r="T234" s="17">
        <v>179958</v>
      </c>
      <c r="U234" s="32">
        <f t="shared" si="40"/>
        <v>136428.5</v>
      </c>
      <c r="V234" s="17">
        <f t="shared" si="40"/>
        <v>75.811300414541165</v>
      </c>
      <c r="W234" s="17"/>
      <c r="X234" s="17"/>
      <c r="Y234" s="17"/>
      <c r="Z234" s="17">
        <v>179958</v>
      </c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7">
        <v>186897</v>
      </c>
      <c r="AL234" s="17"/>
      <c r="AM234" s="17"/>
      <c r="AN234" s="17"/>
      <c r="AO234" s="17">
        <v>186897</v>
      </c>
      <c r="AP234" s="17">
        <v>194114</v>
      </c>
      <c r="AQ234" s="17"/>
      <c r="AR234" s="17"/>
      <c r="AS234" s="17"/>
      <c r="AT234" s="17">
        <v>194114</v>
      </c>
    </row>
    <row r="235" spans="1:46" ht="33.4" customHeight="1">
      <c r="A235" s="14" t="s">
        <v>135</v>
      </c>
      <c r="B235" s="15" t="s">
        <v>187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6" t="s">
        <v>185</v>
      </c>
      <c r="R235" s="15" t="s">
        <v>58</v>
      </c>
      <c r="S235" s="15" t="s">
        <v>36</v>
      </c>
      <c r="T235" s="17">
        <v>179958</v>
      </c>
      <c r="U235" s="32">
        <f t="shared" si="40"/>
        <v>136428.5</v>
      </c>
      <c r="V235" s="17">
        <f t="shared" si="40"/>
        <v>75.811300414541165</v>
      </c>
      <c r="W235" s="17"/>
      <c r="X235" s="17"/>
      <c r="Y235" s="17"/>
      <c r="Z235" s="17">
        <v>179958</v>
      </c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7">
        <v>186897</v>
      </c>
      <c r="AL235" s="17"/>
      <c r="AM235" s="17"/>
      <c r="AN235" s="17"/>
      <c r="AO235" s="17">
        <v>186897</v>
      </c>
      <c r="AP235" s="17">
        <v>194114</v>
      </c>
      <c r="AQ235" s="17"/>
      <c r="AR235" s="17"/>
      <c r="AS235" s="17"/>
      <c r="AT235" s="17">
        <v>194114</v>
      </c>
    </row>
    <row r="236" spans="1:46" ht="33.4" customHeight="1">
      <c r="A236" s="14" t="s">
        <v>136</v>
      </c>
      <c r="B236" s="15" t="s">
        <v>187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6" t="s">
        <v>185</v>
      </c>
      <c r="R236" s="15" t="s">
        <v>58</v>
      </c>
      <c r="S236" s="15" t="s">
        <v>137</v>
      </c>
      <c r="T236" s="17">
        <v>179958</v>
      </c>
      <c r="U236" s="32">
        <v>136428.5</v>
      </c>
      <c r="V236" s="17">
        <f>U236/T236*100</f>
        <v>75.811300414541165</v>
      </c>
      <c r="W236" s="17"/>
      <c r="X236" s="17"/>
      <c r="Y236" s="17"/>
      <c r="Z236" s="17">
        <v>179958</v>
      </c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7">
        <v>186897</v>
      </c>
      <c r="AL236" s="17"/>
      <c r="AM236" s="17"/>
      <c r="AN236" s="17"/>
      <c r="AO236" s="17">
        <v>186897</v>
      </c>
      <c r="AP236" s="17">
        <v>194114</v>
      </c>
      <c r="AQ236" s="17"/>
      <c r="AR236" s="17"/>
      <c r="AS236" s="17"/>
      <c r="AT236" s="17">
        <v>194114</v>
      </c>
    </row>
    <row r="237" spans="1:46" ht="55.5" customHeight="1">
      <c r="A237" s="10" t="s">
        <v>188</v>
      </c>
      <c r="B237" s="11" t="s">
        <v>189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9"/>
      <c r="R237" s="11"/>
      <c r="S237" s="11"/>
      <c r="T237" s="12">
        <v>110515</v>
      </c>
      <c r="U237" s="31">
        <f t="shared" ref="U237:V240" si="41">U238</f>
        <v>86261.25</v>
      </c>
      <c r="V237" s="12">
        <f t="shared" si="41"/>
        <v>78.053884088132833</v>
      </c>
      <c r="W237" s="12"/>
      <c r="X237" s="12"/>
      <c r="Y237" s="12"/>
      <c r="Z237" s="12">
        <v>110515</v>
      </c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2">
        <v>114586</v>
      </c>
      <c r="AL237" s="12"/>
      <c r="AM237" s="12"/>
      <c r="AN237" s="12"/>
      <c r="AO237" s="12">
        <v>114586</v>
      </c>
      <c r="AP237" s="12">
        <v>118819</v>
      </c>
      <c r="AQ237" s="12"/>
      <c r="AR237" s="12"/>
      <c r="AS237" s="12"/>
      <c r="AT237" s="12">
        <v>118819</v>
      </c>
    </row>
    <row r="238" spans="1:46" ht="33.4" customHeight="1">
      <c r="A238" s="14" t="s">
        <v>182</v>
      </c>
      <c r="B238" s="15" t="s">
        <v>189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6" t="s">
        <v>183</v>
      </c>
      <c r="R238" s="15"/>
      <c r="S238" s="15"/>
      <c r="T238" s="17">
        <v>110515</v>
      </c>
      <c r="U238" s="32">
        <f t="shared" si="41"/>
        <v>86261.25</v>
      </c>
      <c r="V238" s="17">
        <f t="shared" si="41"/>
        <v>78.053884088132833</v>
      </c>
      <c r="W238" s="17"/>
      <c r="X238" s="17"/>
      <c r="Y238" s="17"/>
      <c r="Z238" s="17">
        <v>110515</v>
      </c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7">
        <v>114586</v>
      </c>
      <c r="AL238" s="17"/>
      <c r="AM238" s="17"/>
      <c r="AN238" s="17"/>
      <c r="AO238" s="17">
        <v>114586</v>
      </c>
      <c r="AP238" s="17">
        <v>118819</v>
      </c>
      <c r="AQ238" s="17"/>
      <c r="AR238" s="17"/>
      <c r="AS238" s="17"/>
      <c r="AT238" s="17">
        <v>118819</v>
      </c>
    </row>
    <row r="239" spans="1:46" ht="33.4" customHeight="1">
      <c r="A239" s="14" t="s">
        <v>184</v>
      </c>
      <c r="B239" s="15" t="s">
        <v>189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6" t="s">
        <v>185</v>
      </c>
      <c r="R239" s="15"/>
      <c r="S239" s="15"/>
      <c r="T239" s="17">
        <v>110515</v>
      </c>
      <c r="U239" s="32">
        <f t="shared" si="41"/>
        <v>86261.25</v>
      </c>
      <c r="V239" s="17">
        <f t="shared" si="41"/>
        <v>78.053884088132833</v>
      </c>
      <c r="W239" s="17"/>
      <c r="X239" s="17"/>
      <c r="Y239" s="17"/>
      <c r="Z239" s="17">
        <v>110515</v>
      </c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7">
        <v>114586</v>
      </c>
      <c r="AL239" s="17"/>
      <c r="AM239" s="17"/>
      <c r="AN239" s="17"/>
      <c r="AO239" s="17">
        <v>114586</v>
      </c>
      <c r="AP239" s="17">
        <v>118819</v>
      </c>
      <c r="AQ239" s="17"/>
      <c r="AR239" s="17"/>
      <c r="AS239" s="17"/>
      <c r="AT239" s="17">
        <v>118819</v>
      </c>
    </row>
    <row r="240" spans="1:46" ht="33.4" customHeight="1">
      <c r="A240" s="14" t="s">
        <v>135</v>
      </c>
      <c r="B240" s="15" t="s">
        <v>189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6" t="s">
        <v>185</v>
      </c>
      <c r="R240" s="15" t="s">
        <v>58</v>
      </c>
      <c r="S240" s="15" t="s">
        <v>36</v>
      </c>
      <c r="T240" s="17">
        <v>110515</v>
      </c>
      <c r="U240" s="32">
        <f t="shared" si="41"/>
        <v>86261.25</v>
      </c>
      <c r="V240" s="17">
        <f t="shared" si="41"/>
        <v>78.053884088132833</v>
      </c>
      <c r="W240" s="17"/>
      <c r="X240" s="17"/>
      <c r="Y240" s="17"/>
      <c r="Z240" s="17">
        <v>110515</v>
      </c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7">
        <v>114586</v>
      </c>
      <c r="AL240" s="17"/>
      <c r="AM240" s="17"/>
      <c r="AN240" s="17"/>
      <c r="AO240" s="17">
        <v>114586</v>
      </c>
      <c r="AP240" s="17">
        <v>118819</v>
      </c>
      <c r="AQ240" s="17"/>
      <c r="AR240" s="17"/>
      <c r="AS240" s="17"/>
      <c r="AT240" s="17">
        <v>118819</v>
      </c>
    </row>
    <row r="241" spans="1:46" ht="33.4" customHeight="1">
      <c r="A241" s="14" t="s">
        <v>136</v>
      </c>
      <c r="B241" s="15" t="s">
        <v>189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6" t="s">
        <v>185</v>
      </c>
      <c r="R241" s="15" t="s">
        <v>58</v>
      </c>
      <c r="S241" s="15" t="s">
        <v>137</v>
      </c>
      <c r="T241" s="17">
        <v>110515</v>
      </c>
      <c r="U241" s="32">
        <v>86261.25</v>
      </c>
      <c r="V241" s="17">
        <f>U241/T241*100</f>
        <v>78.053884088132833</v>
      </c>
      <c r="W241" s="17"/>
      <c r="X241" s="17"/>
      <c r="Y241" s="17"/>
      <c r="Z241" s="17">
        <v>110515</v>
      </c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7">
        <v>114586</v>
      </c>
      <c r="AL241" s="17"/>
      <c r="AM241" s="17"/>
      <c r="AN241" s="17"/>
      <c r="AO241" s="17">
        <v>114586</v>
      </c>
      <c r="AP241" s="17">
        <v>118819</v>
      </c>
      <c r="AQ241" s="17"/>
      <c r="AR241" s="17"/>
      <c r="AS241" s="17"/>
      <c r="AT241" s="17">
        <v>118819</v>
      </c>
    </row>
    <row r="242" spans="1:46" ht="56.25" customHeight="1">
      <c r="A242" s="10" t="s">
        <v>190</v>
      </c>
      <c r="B242" s="11" t="s">
        <v>191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9"/>
      <c r="R242" s="11"/>
      <c r="S242" s="11"/>
      <c r="T242" s="12">
        <v>56183</v>
      </c>
      <c r="U242" s="31">
        <f t="shared" ref="U242:V245" si="42">U243</f>
        <v>40352.25</v>
      </c>
      <c r="V242" s="12">
        <f t="shared" si="42"/>
        <v>71.822882366552165</v>
      </c>
      <c r="W242" s="12"/>
      <c r="X242" s="12"/>
      <c r="Y242" s="12"/>
      <c r="Z242" s="12">
        <v>56183</v>
      </c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2">
        <v>58440.75</v>
      </c>
      <c r="AL242" s="12"/>
      <c r="AM242" s="12"/>
      <c r="AN242" s="12"/>
      <c r="AO242" s="12">
        <v>58440.75</v>
      </c>
      <c r="AP242" s="12">
        <v>60783</v>
      </c>
      <c r="AQ242" s="12"/>
      <c r="AR242" s="12"/>
      <c r="AS242" s="12"/>
      <c r="AT242" s="12">
        <v>60783</v>
      </c>
    </row>
    <row r="243" spans="1:46" ht="33.4" customHeight="1">
      <c r="A243" s="14" t="s">
        <v>182</v>
      </c>
      <c r="B243" s="15" t="s">
        <v>191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6" t="s">
        <v>183</v>
      </c>
      <c r="R243" s="15"/>
      <c r="S243" s="15"/>
      <c r="T243" s="17">
        <v>56183</v>
      </c>
      <c r="U243" s="32">
        <f t="shared" si="42"/>
        <v>40352.25</v>
      </c>
      <c r="V243" s="17">
        <f t="shared" si="42"/>
        <v>71.822882366552165</v>
      </c>
      <c r="W243" s="17"/>
      <c r="X243" s="17"/>
      <c r="Y243" s="17"/>
      <c r="Z243" s="17">
        <v>56183</v>
      </c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7">
        <v>58440.75</v>
      </c>
      <c r="AL243" s="17"/>
      <c r="AM243" s="17"/>
      <c r="AN243" s="17"/>
      <c r="AO243" s="17">
        <v>58440.75</v>
      </c>
      <c r="AP243" s="17">
        <v>60783</v>
      </c>
      <c r="AQ243" s="17"/>
      <c r="AR243" s="17"/>
      <c r="AS243" s="17"/>
      <c r="AT243" s="17">
        <v>60783</v>
      </c>
    </row>
    <row r="244" spans="1:46" ht="33.4" customHeight="1">
      <c r="A244" s="14" t="s">
        <v>184</v>
      </c>
      <c r="B244" s="15" t="s">
        <v>191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 t="s">
        <v>185</v>
      </c>
      <c r="R244" s="15"/>
      <c r="S244" s="15"/>
      <c r="T244" s="17">
        <v>56183</v>
      </c>
      <c r="U244" s="32">
        <f t="shared" si="42"/>
        <v>40352.25</v>
      </c>
      <c r="V244" s="17">
        <f t="shared" si="42"/>
        <v>71.822882366552165</v>
      </c>
      <c r="W244" s="17"/>
      <c r="X244" s="17"/>
      <c r="Y244" s="17"/>
      <c r="Z244" s="17">
        <v>56183</v>
      </c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7">
        <v>58440.75</v>
      </c>
      <c r="AL244" s="17"/>
      <c r="AM244" s="17"/>
      <c r="AN244" s="17"/>
      <c r="AO244" s="17">
        <v>58440.75</v>
      </c>
      <c r="AP244" s="17">
        <v>60783</v>
      </c>
      <c r="AQ244" s="17"/>
      <c r="AR244" s="17"/>
      <c r="AS244" s="17"/>
      <c r="AT244" s="17">
        <v>60783</v>
      </c>
    </row>
    <row r="245" spans="1:46" ht="33.4" customHeight="1">
      <c r="A245" s="14" t="s">
        <v>135</v>
      </c>
      <c r="B245" s="15" t="s">
        <v>191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6" t="s">
        <v>185</v>
      </c>
      <c r="R245" s="15" t="s">
        <v>58</v>
      </c>
      <c r="S245" s="15" t="s">
        <v>36</v>
      </c>
      <c r="T245" s="17">
        <v>56183</v>
      </c>
      <c r="U245" s="32">
        <f t="shared" si="42"/>
        <v>40352.25</v>
      </c>
      <c r="V245" s="17">
        <f t="shared" si="42"/>
        <v>71.822882366552165</v>
      </c>
      <c r="W245" s="17"/>
      <c r="X245" s="17"/>
      <c r="Y245" s="17"/>
      <c r="Z245" s="17">
        <v>56183</v>
      </c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7">
        <v>58440.75</v>
      </c>
      <c r="AL245" s="17"/>
      <c r="AM245" s="17"/>
      <c r="AN245" s="17"/>
      <c r="AO245" s="17">
        <v>58440.75</v>
      </c>
      <c r="AP245" s="17">
        <v>60783</v>
      </c>
      <c r="AQ245" s="17"/>
      <c r="AR245" s="17"/>
      <c r="AS245" s="17"/>
      <c r="AT245" s="17">
        <v>60783</v>
      </c>
    </row>
    <row r="246" spans="1:46" ht="33.4" customHeight="1">
      <c r="A246" s="14" t="s">
        <v>136</v>
      </c>
      <c r="B246" s="15" t="s">
        <v>191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 t="s">
        <v>185</v>
      </c>
      <c r="R246" s="15" t="s">
        <v>58</v>
      </c>
      <c r="S246" s="15" t="s">
        <v>137</v>
      </c>
      <c r="T246" s="17">
        <v>56183</v>
      </c>
      <c r="U246" s="32">
        <v>40352.25</v>
      </c>
      <c r="V246" s="17">
        <f>U246/T246*100</f>
        <v>71.822882366552165</v>
      </c>
      <c r="W246" s="17"/>
      <c r="X246" s="17"/>
      <c r="Y246" s="17"/>
      <c r="Z246" s="17">
        <v>56183</v>
      </c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7">
        <v>58440.75</v>
      </c>
      <c r="AL246" s="17"/>
      <c r="AM246" s="17"/>
      <c r="AN246" s="17"/>
      <c r="AO246" s="17">
        <v>58440.75</v>
      </c>
      <c r="AP246" s="17">
        <v>60783</v>
      </c>
      <c r="AQ246" s="17"/>
      <c r="AR246" s="17"/>
      <c r="AS246" s="17"/>
      <c r="AT246" s="17">
        <v>60783</v>
      </c>
    </row>
    <row r="247" spans="1:46" ht="39.75" customHeight="1">
      <c r="A247" s="10" t="s">
        <v>192</v>
      </c>
      <c r="B247" s="11" t="s">
        <v>193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9"/>
      <c r="R247" s="11"/>
      <c r="S247" s="11"/>
      <c r="T247" s="12">
        <v>4000</v>
      </c>
      <c r="U247" s="31">
        <f t="shared" ref="U247:V250" si="43">U248</f>
        <v>3776.6</v>
      </c>
      <c r="V247" s="12">
        <f t="shared" si="43"/>
        <v>94.414999999999992</v>
      </c>
      <c r="W247" s="12"/>
      <c r="X247" s="12"/>
      <c r="Y247" s="12"/>
      <c r="Z247" s="12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2">
        <v>4000</v>
      </c>
      <c r="AL247" s="12"/>
      <c r="AM247" s="12"/>
      <c r="AN247" s="12"/>
      <c r="AO247" s="12"/>
      <c r="AP247" s="12">
        <v>4000</v>
      </c>
      <c r="AQ247" s="12"/>
      <c r="AR247" s="12"/>
      <c r="AS247" s="12"/>
      <c r="AT247" s="12"/>
    </row>
    <row r="248" spans="1:46" ht="33.4" customHeight="1">
      <c r="A248" s="14" t="s">
        <v>39</v>
      </c>
      <c r="B248" s="15" t="s">
        <v>193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6" t="s">
        <v>40</v>
      </c>
      <c r="R248" s="15"/>
      <c r="S248" s="15"/>
      <c r="T248" s="17">
        <v>4000</v>
      </c>
      <c r="U248" s="32">
        <f t="shared" si="43"/>
        <v>3776.6</v>
      </c>
      <c r="V248" s="17">
        <f t="shared" si="43"/>
        <v>94.414999999999992</v>
      </c>
      <c r="W248" s="17"/>
      <c r="X248" s="17"/>
      <c r="Y248" s="17"/>
      <c r="Z248" s="17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7">
        <v>4000</v>
      </c>
      <c r="AL248" s="17"/>
      <c r="AM248" s="17"/>
      <c r="AN248" s="17"/>
      <c r="AO248" s="17"/>
      <c r="AP248" s="17">
        <v>4000</v>
      </c>
      <c r="AQ248" s="17"/>
      <c r="AR248" s="17"/>
      <c r="AS248" s="17"/>
      <c r="AT248" s="17"/>
    </row>
    <row r="249" spans="1:46" ht="33.4" customHeight="1">
      <c r="A249" s="14" t="s">
        <v>41</v>
      </c>
      <c r="B249" s="15" t="s">
        <v>193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6" t="s">
        <v>42</v>
      </c>
      <c r="R249" s="15"/>
      <c r="S249" s="15"/>
      <c r="T249" s="17">
        <v>4000</v>
      </c>
      <c r="U249" s="32">
        <f t="shared" si="43"/>
        <v>3776.6</v>
      </c>
      <c r="V249" s="17">
        <f t="shared" si="43"/>
        <v>94.414999999999992</v>
      </c>
      <c r="W249" s="17"/>
      <c r="X249" s="17"/>
      <c r="Y249" s="17"/>
      <c r="Z249" s="17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7">
        <v>4000</v>
      </c>
      <c r="AL249" s="17"/>
      <c r="AM249" s="17"/>
      <c r="AN249" s="17"/>
      <c r="AO249" s="17"/>
      <c r="AP249" s="17">
        <v>4000</v>
      </c>
      <c r="AQ249" s="17"/>
      <c r="AR249" s="17"/>
      <c r="AS249" s="17"/>
      <c r="AT249" s="17"/>
    </row>
    <row r="250" spans="1:46" ht="33.4" customHeight="1">
      <c r="A250" s="14" t="s">
        <v>135</v>
      </c>
      <c r="B250" s="15" t="s">
        <v>193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6" t="s">
        <v>42</v>
      </c>
      <c r="R250" s="15" t="s">
        <v>58</v>
      </c>
      <c r="S250" s="15" t="s">
        <v>36</v>
      </c>
      <c r="T250" s="17">
        <v>4000</v>
      </c>
      <c r="U250" s="32">
        <f t="shared" si="43"/>
        <v>3776.6</v>
      </c>
      <c r="V250" s="17">
        <f t="shared" si="43"/>
        <v>94.414999999999992</v>
      </c>
      <c r="W250" s="17"/>
      <c r="X250" s="17"/>
      <c r="Y250" s="17"/>
      <c r="Z250" s="17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7">
        <v>4000</v>
      </c>
      <c r="AL250" s="17"/>
      <c r="AM250" s="17"/>
      <c r="AN250" s="17"/>
      <c r="AO250" s="17"/>
      <c r="AP250" s="17">
        <v>4000</v>
      </c>
      <c r="AQ250" s="17"/>
      <c r="AR250" s="17"/>
      <c r="AS250" s="17"/>
      <c r="AT250" s="17"/>
    </row>
    <row r="251" spans="1:46" ht="33.4" customHeight="1">
      <c r="A251" s="14" t="s">
        <v>136</v>
      </c>
      <c r="B251" s="15" t="s">
        <v>193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6" t="s">
        <v>42</v>
      </c>
      <c r="R251" s="15" t="s">
        <v>58</v>
      </c>
      <c r="S251" s="15" t="s">
        <v>137</v>
      </c>
      <c r="T251" s="17">
        <v>4000</v>
      </c>
      <c r="U251" s="32">
        <v>3776.6</v>
      </c>
      <c r="V251" s="17">
        <f>U251/T251*100</f>
        <v>94.414999999999992</v>
      </c>
      <c r="W251" s="17"/>
      <c r="X251" s="17"/>
      <c r="Y251" s="17"/>
      <c r="Z251" s="17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7">
        <v>4000</v>
      </c>
      <c r="AL251" s="17"/>
      <c r="AM251" s="17"/>
      <c r="AN251" s="17"/>
      <c r="AO251" s="17"/>
      <c r="AP251" s="17">
        <v>4000</v>
      </c>
      <c r="AQ251" s="17"/>
      <c r="AR251" s="17"/>
      <c r="AS251" s="17"/>
      <c r="AT251" s="17"/>
    </row>
    <row r="252" spans="1:46" ht="33.4" customHeight="1">
      <c r="A252" s="10" t="s">
        <v>194</v>
      </c>
      <c r="B252" s="11" t="s">
        <v>195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9"/>
      <c r="R252" s="11"/>
      <c r="S252" s="11"/>
      <c r="T252" s="12">
        <v>143200</v>
      </c>
      <c r="U252" s="31">
        <f>U253+U257</f>
        <v>99154.53</v>
      </c>
      <c r="V252" s="12">
        <f>U252/T252*100</f>
        <v>69.241990223463688</v>
      </c>
      <c r="W252" s="12">
        <v>143200</v>
      </c>
      <c r="X252" s="12"/>
      <c r="Y252" s="12"/>
      <c r="Z252" s="12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2">
        <v>144800</v>
      </c>
      <c r="AL252" s="12">
        <v>144800</v>
      </c>
      <c r="AM252" s="12"/>
      <c r="AN252" s="12"/>
      <c r="AO252" s="12"/>
      <c r="AP252" s="12">
        <v>149800</v>
      </c>
      <c r="AQ252" s="12">
        <v>149800</v>
      </c>
      <c r="AR252" s="12"/>
      <c r="AS252" s="12"/>
      <c r="AT252" s="12"/>
    </row>
    <row r="253" spans="1:46" ht="57.75" customHeight="1">
      <c r="A253" s="14" t="s">
        <v>101</v>
      </c>
      <c r="B253" s="15" t="s">
        <v>195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6" t="s">
        <v>102</v>
      </c>
      <c r="R253" s="15"/>
      <c r="S253" s="15"/>
      <c r="T253" s="17">
        <v>132804</v>
      </c>
      <c r="U253" s="32">
        <f t="shared" ref="U253:V255" si="44">U254</f>
        <v>88758.53</v>
      </c>
      <c r="V253" s="17">
        <f t="shared" si="44"/>
        <v>66.834229390681003</v>
      </c>
      <c r="W253" s="17">
        <v>132804</v>
      </c>
      <c r="X253" s="17"/>
      <c r="Y253" s="17"/>
      <c r="Z253" s="17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7">
        <v>134370</v>
      </c>
      <c r="AL253" s="17">
        <v>134370</v>
      </c>
      <c r="AM253" s="17"/>
      <c r="AN253" s="17"/>
      <c r="AO253" s="17"/>
      <c r="AP253" s="17">
        <v>137500</v>
      </c>
      <c r="AQ253" s="17">
        <v>137500</v>
      </c>
      <c r="AR253" s="17"/>
      <c r="AS253" s="17"/>
      <c r="AT253" s="17"/>
    </row>
    <row r="254" spans="1:46" ht="33.4" customHeight="1">
      <c r="A254" s="14" t="s">
        <v>161</v>
      </c>
      <c r="B254" s="15" t="s">
        <v>195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6" t="s">
        <v>162</v>
      </c>
      <c r="R254" s="15"/>
      <c r="S254" s="15"/>
      <c r="T254" s="17">
        <v>132804</v>
      </c>
      <c r="U254" s="32">
        <f t="shared" si="44"/>
        <v>88758.53</v>
      </c>
      <c r="V254" s="17">
        <f t="shared" si="44"/>
        <v>66.834229390681003</v>
      </c>
      <c r="W254" s="17">
        <v>132804</v>
      </c>
      <c r="X254" s="17"/>
      <c r="Y254" s="17"/>
      <c r="Z254" s="17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7">
        <v>134370</v>
      </c>
      <c r="AL254" s="17">
        <v>134370</v>
      </c>
      <c r="AM254" s="17"/>
      <c r="AN254" s="17"/>
      <c r="AO254" s="17"/>
      <c r="AP254" s="17">
        <v>137500</v>
      </c>
      <c r="AQ254" s="17">
        <v>137500</v>
      </c>
      <c r="AR254" s="17"/>
      <c r="AS254" s="17"/>
      <c r="AT254" s="17"/>
    </row>
    <row r="255" spans="1:46" ht="33.4" customHeight="1">
      <c r="A255" s="14" t="s">
        <v>196</v>
      </c>
      <c r="B255" s="15" t="s">
        <v>195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6" t="s">
        <v>162</v>
      </c>
      <c r="R255" s="15" t="s">
        <v>62</v>
      </c>
      <c r="S255" s="15" t="s">
        <v>36</v>
      </c>
      <c r="T255" s="17">
        <v>132804</v>
      </c>
      <c r="U255" s="32">
        <f t="shared" si="44"/>
        <v>88758.53</v>
      </c>
      <c r="V255" s="17">
        <f t="shared" si="44"/>
        <v>66.834229390681003</v>
      </c>
      <c r="W255" s="17">
        <v>132804</v>
      </c>
      <c r="X255" s="17"/>
      <c r="Y255" s="17"/>
      <c r="Z255" s="17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7">
        <v>134370</v>
      </c>
      <c r="AL255" s="17">
        <v>134370</v>
      </c>
      <c r="AM255" s="17"/>
      <c r="AN255" s="17"/>
      <c r="AO255" s="17"/>
      <c r="AP255" s="17">
        <v>137500</v>
      </c>
      <c r="AQ255" s="17">
        <v>137500</v>
      </c>
      <c r="AR255" s="17"/>
      <c r="AS255" s="17"/>
      <c r="AT255" s="17"/>
    </row>
    <row r="256" spans="1:46" ht="33.4" customHeight="1">
      <c r="A256" s="14" t="s">
        <v>197</v>
      </c>
      <c r="B256" s="15" t="s">
        <v>195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6" t="s">
        <v>162</v>
      </c>
      <c r="R256" s="15" t="s">
        <v>62</v>
      </c>
      <c r="S256" s="15" t="s">
        <v>72</v>
      </c>
      <c r="T256" s="17">
        <v>132804</v>
      </c>
      <c r="U256" s="32">
        <v>88758.53</v>
      </c>
      <c r="V256" s="17">
        <f>U256/T256*100</f>
        <v>66.834229390681003</v>
      </c>
      <c r="W256" s="17">
        <v>132804</v>
      </c>
      <c r="X256" s="17"/>
      <c r="Y256" s="17"/>
      <c r="Z256" s="17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7">
        <v>134370</v>
      </c>
      <c r="AL256" s="17">
        <v>134370</v>
      </c>
      <c r="AM256" s="17"/>
      <c r="AN256" s="17"/>
      <c r="AO256" s="17"/>
      <c r="AP256" s="17">
        <v>137500</v>
      </c>
      <c r="AQ256" s="17">
        <v>137500</v>
      </c>
      <c r="AR256" s="17"/>
      <c r="AS256" s="17"/>
      <c r="AT256" s="17"/>
    </row>
    <row r="257" spans="1:46" ht="33.4" customHeight="1">
      <c r="A257" s="14" t="s">
        <v>30</v>
      </c>
      <c r="B257" s="15" t="s">
        <v>195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6" t="s">
        <v>31</v>
      </c>
      <c r="R257" s="15"/>
      <c r="S257" s="15"/>
      <c r="T257" s="17">
        <v>10396</v>
      </c>
      <c r="U257" s="32">
        <f t="shared" ref="U257:V259" si="45">U258</f>
        <v>10396</v>
      </c>
      <c r="V257" s="17">
        <f t="shared" si="45"/>
        <v>100</v>
      </c>
      <c r="W257" s="17">
        <v>10396</v>
      </c>
      <c r="X257" s="17"/>
      <c r="Y257" s="17"/>
      <c r="Z257" s="17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7">
        <v>10430</v>
      </c>
      <c r="AL257" s="17">
        <v>10430</v>
      </c>
      <c r="AM257" s="17"/>
      <c r="AN257" s="17"/>
      <c r="AO257" s="17"/>
      <c r="AP257" s="17">
        <v>12300</v>
      </c>
      <c r="AQ257" s="17">
        <v>12300</v>
      </c>
      <c r="AR257" s="17"/>
      <c r="AS257" s="17"/>
      <c r="AT257" s="17"/>
    </row>
    <row r="258" spans="1:46" ht="33.4" customHeight="1">
      <c r="A258" s="14" t="s">
        <v>32</v>
      </c>
      <c r="B258" s="15" t="s">
        <v>195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 t="s">
        <v>33</v>
      </c>
      <c r="R258" s="15"/>
      <c r="S258" s="15"/>
      <c r="T258" s="17">
        <v>10396</v>
      </c>
      <c r="U258" s="32">
        <f t="shared" si="45"/>
        <v>10396</v>
      </c>
      <c r="V258" s="17">
        <f t="shared" si="45"/>
        <v>100</v>
      </c>
      <c r="W258" s="17">
        <v>10396</v>
      </c>
      <c r="X258" s="17"/>
      <c r="Y258" s="17"/>
      <c r="Z258" s="17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7">
        <v>10430</v>
      </c>
      <c r="AL258" s="17">
        <v>10430</v>
      </c>
      <c r="AM258" s="17"/>
      <c r="AN258" s="17"/>
      <c r="AO258" s="17"/>
      <c r="AP258" s="17">
        <v>12300</v>
      </c>
      <c r="AQ258" s="17">
        <v>12300</v>
      </c>
      <c r="AR258" s="17"/>
      <c r="AS258" s="17"/>
      <c r="AT258" s="17"/>
    </row>
    <row r="259" spans="1:46" ht="33.4" customHeight="1">
      <c r="A259" s="14" t="s">
        <v>196</v>
      </c>
      <c r="B259" s="15" t="s">
        <v>195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6" t="s">
        <v>33</v>
      </c>
      <c r="R259" s="15" t="s">
        <v>62</v>
      </c>
      <c r="S259" s="15" t="s">
        <v>36</v>
      </c>
      <c r="T259" s="17">
        <v>10396</v>
      </c>
      <c r="U259" s="32">
        <f t="shared" si="45"/>
        <v>10396</v>
      </c>
      <c r="V259" s="17">
        <f t="shared" si="45"/>
        <v>100</v>
      </c>
      <c r="W259" s="17">
        <v>10396</v>
      </c>
      <c r="X259" s="17"/>
      <c r="Y259" s="17"/>
      <c r="Z259" s="17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7">
        <v>10430</v>
      </c>
      <c r="AL259" s="17">
        <v>10430</v>
      </c>
      <c r="AM259" s="17"/>
      <c r="AN259" s="17"/>
      <c r="AO259" s="17"/>
      <c r="AP259" s="17">
        <v>12300</v>
      </c>
      <c r="AQ259" s="17">
        <v>12300</v>
      </c>
      <c r="AR259" s="17"/>
      <c r="AS259" s="17"/>
      <c r="AT259" s="17"/>
    </row>
    <row r="260" spans="1:46" ht="33.4" customHeight="1">
      <c r="A260" s="14" t="s">
        <v>197</v>
      </c>
      <c r="B260" s="15" t="s">
        <v>195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6" t="s">
        <v>33</v>
      </c>
      <c r="R260" s="15" t="s">
        <v>62</v>
      </c>
      <c r="S260" s="15" t="s">
        <v>72</v>
      </c>
      <c r="T260" s="17">
        <v>10396</v>
      </c>
      <c r="U260" s="32">
        <v>10396</v>
      </c>
      <c r="V260" s="17">
        <f>U260/T260*100</f>
        <v>100</v>
      </c>
      <c r="W260" s="17">
        <v>10396</v>
      </c>
      <c r="X260" s="17"/>
      <c r="Y260" s="17"/>
      <c r="Z260" s="17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7">
        <v>10430</v>
      </c>
      <c r="AL260" s="17">
        <v>10430</v>
      </c>
      <c r="AM260" s="17"/>
      <c r="AN260" s="17"/>
      <c r="AO260" s="17"/>
      <c r="AP260" s="17">
        <v>12300</v>
      </c>
      <c r="AQ260" s="17">
        <v>12300</v>
      </c>
      <c r="AR260" s="17"/>
      <c r="AS260" s="17"/>
      <c r="AT260" s="17"/>
    </row>
    <row r="261" spans="1:46" ht="57.75" customHeight="1">
      <c r="A261" s="10" t="s">
        <v>198</v>
      </c>
      <c r="B261" s="11" t="s">
        <v>199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9"/>
      <c r="R261" s="11"/>
      <c r="S261" s="11"/>
      <c r="T261" s="12">
        <v>3520</v>
      </c>
      <c r="U261" s="31">
        <f t="shared" ref="U261:V264" si="46">U262</f>
        <v>3520</v>
      </c>
      <c r="V261" s="12">
        <f t="shared" si="46"/>
        <v>100</v>
      </c>
      <c r="W261" s="12"/>
      <c r="X261" s="12">
        <v>3520</v>
      </c>
      <c r="Y261" s="12"/>
      <c r="Z261" s="12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2">
        <v>3520</v>
      </c>
      <c r="AL261" s="12"/>
      <c r="AM261" s="12">
        <v>3520</v>
      </c>
      <c r="AN261" s="12"/>
      <c r="AO261" s="12"/>
      <c r="AP261" s="12">
        <v>3520</v>
      </c>
      <c r="AQ261" s="12"/>
      <c r="AR261" s="12">
        <v>3520</v>
      </c>
      <c r="AS261" s="12"/>
      <c r="AT261" s="12"/>
    </row>
    <row r="262" spans="1:46" ht="33.4" customHeight="1">
      <c r="A262" s="14" t="s">
        <v>30</v>
      </c>
      <c r="B262" s="15" t="s">
        <v>199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6" t="s">
        <v>31</v>
      </c>
      <c r="R262" s="15"/>
      <c r="S262" s="15"/>
      <c r="T262" s="17">
        <v>3520</v>
      </c>
      <c r="U262" s="32">
        <f t="shared" si="46"/>
        <v>3520</v>
      </c>
      <c r="V262" s="17">
        <f t="shared" si="46"/>
        <v>100</v>
      </c>
      <c r="W262" s="17"/>
      <c r="X262" s="17">
        <v>3520</v>
      </c>
      <c r="Y262" s="17"/>
      <c r="Z262" s="17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7">
        <v>3520</v>
      </c>
      <c r="AL262" s="17"/>
      <c r="AM262" s="17">
        <v>3520</v>
      </c>
      <c r="AN262" s="17"/>
      <c r="AO262" s="17"/>
      <c r="AP262" s="17">
        <v>3520</v>
      </c>
      <c r="AQ262" s="17"/>
      <c r="AR262" s="17">
        <v>3520</v>
      </c>
      <c r="AS262" s="17"/>
      <c r="AT262" s="17"/>
    </row>
    <row r="263" spans="1:46" ht="33.4" customHeight="1">
      <c r="A263" s="14" t="s">
        <v>32</v>
      </c>
      <c r="B263" s="15" t="s">
        <v>199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6" t="s">
        <v>33</v>
      </c>
      <c r="R263" s="15"/>
      <c r="S263" s="15"/>
      <c r="T263" s="17">
        <v>3520</v>
      </c>
      <c r="U263" s="32">
        <f t="shared" si="46"/>
        <v>3520</v>
      </c>
      <c r="V263" s="17">
        <f t="shared" si="46"/>
        <v>100</v>
      </c>
      <c r="W263" s="17"/>
      <c r="X263" s="17">
        <v>3520</v>
      </c>
      <c r="Y263" s="17"/>
      <c r="Z263" s="17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7">
        <v>3520</v>
      </c>
      <c r="AL263" s="17"/>
      <c r="AM263" s="17">
        <v>3520</v>
      </c>
      <c r="AN263" s="17"/>
      <c r="AO263" s="17"/>
      <c r="AP263" s="17">
        <v>3520</v>
      </c>
      <c r="AQ263" s="17"/>
      <c r="AR263" s="17">
        <v>3520</v>
      </c>
      <c r="AS263" s="17"/>
      <c r="AT263" s="17"/>
    </row>
    <row r="264" spans="1:46" ht="33.4" customHeight="1">
      <c r="A264" s="14" t="s">
        <v>135</v>
      </c>
      <c r="B264" s="15" t="s">
        <v>199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6" t="s">
        <v>33</v>
      </c>
      <c r="R264" s="15" t="s">
        <v>58</v>
      </c>
      <c r="S264" s="15" t="s">
        <v>36</v>
      </c>
      <c r="T264" s="17">
        <v>3520</v>
      </c>
      <c r="U264" s="32">
        <f t="shared" si="46"/>
        <v>3520</v>
      </c>
      <c r="V264" s="17">
        <f t="shared" si="46"/>
        <v>100</v>
      </c>
      <c r="W264" s="17"/>
      <c r="X264" s="17">
        <v>3520</v>
      </c>
      <c r="Y264" s="17"/>
      <c r="Z264" s="17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7">
        <v>3520</v>
      </c>
      <c r="AL264" s="17"/>
      <c r="AM264" s="17">
        <v>3520</v>
      </c>
      <c r="AN264" s="17"/>
      <c r="AO264" s="17"/>
      <c r="AP264" s="17">
        <v>3520</v>
      </c>
      <c r="AQ264" s="17"/>
      <c r="AR264" s="17">
        <v>3520</v>
      </c>
      <c r="AS264" s="17"/>
      <c r="AT264" s="17"/>
    </row>
    <row r="265" spans="1:46" ht="50.1" customHeight="1">
      <c r="A265" s="14" t="s">
        <v>177</v>
      </c>
      <c r="B265" s="15" t="s">
        <v>199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6" t="s">
        <v>33</v>
      </c>
      <c r="R265" s="15" t="s">
        <v>58</v>
      </c>
      <c r="S265" s="15" t="s">
        <v>35</v>
      </c>
      <c r="T265" s="17">
        <v>3520</v>
      </c>
      <c r="U265" s="32">
        <v>3520</v>
      </c>
      <c r="V265" s="17">
        <f>U265/T265*100</f>
        <v>100</v>
      </c>
      <c r="W265" s="17"/>
      <c r="X265" s="17">
        <v>3520</v>
      </c>
      <c r="Y265" s="17"/>
      <c r="Z265" s="17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7">
        <v>3520</v>
      </c>
      <c r="AL265" s="17"/>
      <c r="AM265" s="17">
        <v>3520</v>
      </c>
      <c r="AN265" s="17"/>
      <c r="AO265" s="17"/>
      <c r="AP265" s="17">
        <v>3520</v>
      </c>
      <c r="AQ265" s="17"/>
      <c r="AR265" s="17">
        <v>3520</v>
      </c>
      <c r="AS265" s="17"/>
      <c r="AT265" s="17"/>
    </row>
    <row r="266" spans="1:46" ht="50.1" customHeight="1">
      <c r="A266" s="10" t="s">
        <v>239</v>
      </c>
      <c r="B266" s="11" t="s">
        <v>240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9"/>
      <c r="R266" s="11"/>
      <c r="S266" s="11"/>
      <c r="T266" s="12">
        <v>3000</v>
      </c>
      <c r="U266" s="54">
        <f t="shared" ref="U266:V269" si="47">U267</f>
        <v>0</v>
      </c>
      <c r="V266" s="55">
        <f t="shared" si="47"/>
        <v>0</v>
      </c>
      <c r="W266" s="17"/>
      <c r="X266" s="17"/>
      <c r="Y266" s="17"/>
      <c r="Z266" s="17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</row>
    <row r="267" spans="1:46" ht="39" customHeight="1">
      <c r="A267" s="10" t="s">
        <v>178</v>
      </c>
      <c r="B267" s="11" t="s">
        <v>241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9"/>
      <c r="R267" s="11"/>
      <c r="S267" s="11"/>
      <c r="T267" s="12">
        <v>3000</v>
      </c>
      <c r="U267" s="54">
        <f t="shared" si="47"/>
        <v>0</v>
      </c>
      <c r="V267" s="55">
        <f t="shared" si="47"/>
        <v>0</v>
      </c>
      <c r="W267" s="17"/>
      <c r="X267" s="17"/>
      <c r="Y267" s="17"/>
      <c r="Z267" s="17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</row>
    <row r="268" spans="1:46" ht="43.5" customHeight="1">
      <c r="A268" s="49" t="s">
        <v>30</v>
      </c>
      <c r="B268" s="50" t="s">
        <v>241</v>
      </c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1" t="s">
        <v>31</v>
      </c>
      <c r="R268" s="50"/>
      <c r="S268" s="50"/>
      <c r="T268" s="52">
        <v>3000</v>
      </c>
      <c r="U268" s="32">
        <f t="shared" si="47"/>
        <v>0</v>
      </c>
      <c r="V268" s="17">
        <f t="shared" si="47"/>
        <v>0</v>
      </c>
      <c r="W268" s="17"/>
      <c r="X268" s="17"/>
      <c r="Y268" s="17"/>
      <c r="Z268" s="17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</row>
    <row r="269" spans="1:46" ht="36.75" customHeight="1">
      <c r="A269" s="49" t="s">
        <v>135</v>
      </c>
      <c r="B269" s="50" t="s">
        <v>241</v>
      </c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1" t="s">
        <v>33</v>
      </c>
      <c r="R269" s="50" t="s">
        <v>58</v>
      </c>
      <c r="S269" s="50" t="s">
        <v>36</v>
      </c>
      <c r="T269" s="52">
        <v>3000</v>
      </c>
      <c r="U269" s="32">
        <f t="shared" si="47"/>
        <v>0</v>
      </c>
      <c r="V269" s="17">
        <f t="shared" si="47"/>
        <v>0</v>
      </c>
      <c r="W269" s="17"/>
      <c r="X269" s="17"/>
      <c r="Y269" s="17"/>
      <c r="Z269" s="17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</row>
    <row r="270" spans="1:46" ht="50.1" customHeight="1">
      <c r="A270" s="49" t="s">
        <v>242</v>
      </c>
      <c r="B270" s="50" t="s">
        <v>241</v>
      </c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1" t="s">
        <v>33</v>
      </c>
      <c r="R270" s="50" t="s">
        <v>58</v>
      </c>
      <c r="S270" s="50" t="s">
        <v>72</v>
      </c>
      <c r="T270" s="52">
        <v>3000</v>
      </c>
      <c r="U270" s="32">
        <v>0</v>
      </c>
      <c r="V270" s="17">
        <f>U270/T270*100</f>
        <v>0</v>
      </c>
      <c r="W270" s="17"/>
      <c r="X270" s="17"/>
      <c r="Y270" s="17"/>
      <c r="Z270" s="17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</row>
    <row r="271" spans="1:46" ht="33.4" customHeight="1">
      <c r="A271" s="24" t="s">
        <v>200</v>
      </c>
      <c r="B271" s="25" t="s">
        <v>201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  <c r="R271" s="25"/>
      <c r="S271" s="25"/>
      <c r="T271" s="27">
        <v>3000</v>
      </c>
      <c r="U271" s="30">
        <f t="shared" ref="U271:V276" si="48">U272</f>
        <v>2250</v>
      </c>
      <c r="V271" s="27">
        <f t="shared" si="48"/>
        <v>75</v>
      </c>
      <c r="W271" s="12"/>
      <c r="X271" s="12"/>
      <c r="Y271" s="12"/>
      <c r="Z271" s="12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2">
        <v>3000</v>
      </c>
      <c r="AL271" s="12"/>
      <c r="AM271" s="12"/>
      <c r="AN271" s="12"/>
      <c r="AO271" s="12"/>
      <c r="AP271" s="12">
        <v>3000</v>
      </c>
      <c r="AQ271" s="12"/>
      <c r="AR271" s="12"/>
      <c r="AS271" s="12"/>
      <c r="AT271" s="12"/>
    </row>
    <row r="272" spans="1:46" ht="50.1" customHeight="1">
      <c r="A272" s="10" t="s">
        <v>202</v>
      </c>
      <c r="B272" s="11" t="s">
        <v>203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9"/>
      <c r="R272" s="11"/>
      <c r="S272" s="11"/>
      <c r="T272" s="12">
        <v>3000</v>
      </c>
      <c r="U272" s="31">
        <f t="shared" si="48"/>
        <v>2250</v>
      </c>
      <c r="V272" s="12">
        <f t="shared" si="48"/>
        <v>75</v>
      </c>
      <c r="W272" s="12"/>
      <c r="X272" s="12"/>
      <c r="Y272" s="12"/>
      <c r="Z272" s="12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2">
        <v>3000</v>
      </c>
      <c r="AL272" s="12"/>
      <c r="AM272" s="12"/>
      <c r="AN272" s="12"/>
      <c r="AO272" s="12"/>
      <c r="AP272" s="12">
        <v>3000</v>
      </c>
      <c r="AQ272" s="12"/>
      <c r="AR272" s="12"/>
      <c r="AS272" s="12"/>
      <c r="AT272" s="12"/>
    </row>
    <row r="273" spans="1:46" ht="78" customHeight="1">
      <c r="A273" s="19" t="s">
        <v>204</v>
      </c>
      <c r="B273" s="11" t="s">
        <v>205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9"/>
      <c r="R273" s="11"/>
      <c r="S273" s="11"/>
      <c r="T273" s="12">
        <v>3000</v>
      </c>
      <c r="U273" s="31">
        <f t="shared" si="48"/>
        <v>2250</v>
      </c>
      <c r="V273" s="12">
        <f t="shared" si="48"/>
        <v>75</v>
      </c>
      <c r="W273" s="12"/>
      <c r="X273" s="12"/>
      <c r="Y273" s="12"/>
      <c r="Z273" s="12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2">
        <v>3000</v>
      </c>
      <c r="AL273" s="12"/>
      <c r="AM273" s="12"/>
      <c r="AN273" s="12"/>
      <c r="AO273" s="12"/>
      <c r="AP273" s="12">
        <v>3000</v>
      </c>
      <c r="AQ273" s="12"/>
      <c r="AR273" s="12"/>
      <c r="AS273" s="12"/>
      <c r="AT273" s="12"/>
    </row>
    <row r="274" spans="1:46" ht="33.4" customHeight="1">
      <c r="A274" s="14" t="s">
        <v>30</v>
      </c>
      <c r="B274" s="15" t="s">
        <v>205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6" t="s">
        <v>31</v>
      </c>
      <c r="R274" s="15"/>
      <c r="S274" s="15"/>
      <c r="T274" s="17">
        <v>3000</v>
      </c>
      <c r="U274" s="32">
        <f t="shared" si="48"/>
        <v>2250</v>
      </c>
      <c r="V274" s="17">
        <f t="shared" si="48"/>
        <v>75</v>
      </c>
      <c r="W274" s="17"/>
      <c r="X274" s="17"/>
      <c r="Y274" s="17"/>
      <c r="Z274" s="17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7">
        <v>3000</v>
      </c>
      <c r="AL274" s="17"/>
      <c r="AM274" s="17"/>
      <c r="AN274" s="17"/>
      <c r="AO274" s="17"/>
      <c r="AP274" s="17">
        <v>3000</v>
      </c>
      <c r="AQ274" s="17"/>
      <c r="AR274" s="17"/>
      <c r="AS274" s="17"/>
      <c r="AT274" s="17"/>
    </row>
    <row r="275" spans="1:46" ht="33.4" customHeight="1">
      <c r="A275" s="14" t="s">
        <v>32</v>
      </c>
      <c r="B275" s="15" t="s">
        <v>205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6" t="s">
        <v>33</v>
      </c>
      <c r="R275" s="15"/>
      <c r="S275" s="15"/>
      <c r="T275" s="17">
        <v>3000</v>
      </c>
      <c r="U275" s="32">
        <f t="shared" si="48"/>
        <v>2250</v>
      </c>
      <c r="V275" s="17">
        <f t="shared" si="48"/>
        <v>75</v>
      </c>
      <c r="W275" s="17"/>
      <c r="X275" s="17"/>
      <c r="Y275" s="17"/>
      <c r="Z275" s="17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7">
        <v>3000</v>
      </c>
      <c r="AL275" s="17"/>
      <c r="AM275" s="17"/>
      <c r="AN275" s="17"/>
      <c r="AO275" s="17"/>
      <c r="AP275" s="17">
        <v>3000</v>
      </c>
      <c r="AQ275" s="17"/>
      <c r="AR275" s="17"/>
      <c r="AS275" s="17"/>
      <c r="AT275" s="17"/>
    </row>
    <row r="276" spans="1:46" ht="33.4" customHeight="1">
      <c r="A276" s="14" t="s">
        <v>87</v>
      </c>
      <c r="B276" s="15" t="s">
        <v>205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6" t="s">
        <v>33</v>
      </c>
      <c r="R276" s="15" t="s">
        <v>72</v>
      </c>
      <c r="S276" s="15" t="s">
        <v>36</v>
      </c>
      <c r="T276" s="17">
        <v>3000</v>
      </c>
      <c r="U276" s="32">
        <f t="shared" si="48"/>
        <v>2250</v>
      </c>
      <c r="V276" s="17">
        <f t="shared" si="48"/>
        <v>75</v>
      </c>
      <c r="W276" s="17"/>
      <c r="X276" s="17"/>
      <c r="Y276" s="17"/>
      <c r="Z276" s="17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7">
        <v>3000</v>
      </c>
      <c r="AL276" s="17"/>
      <c r="AM276" s="17"/>
      <c r="AN276" s="17"/>
      <c r="AO276" s="17"/>
      <c r="AP276" s="17">
        <v>3000</v>
      </c>
      <c r="AQ276" s="17"/>
      <c r="AR276" s="17"/>
      <c r="AS276" s="17"/>
      <c r="AT276" s="17"/>
    </row>
    <row r="277" spans="1:46" ht="33.4" customHeight="1">
      <c r="A277" s="14" t="s">
        <v>206</v>
      </c>
      <c r="B277" s="15" t="s">
        <v>205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6" t="s">
        <v>33</v>
      </c>
      <c r="R277" s="15" t="s">
        <v>72</v>
      </c>
      <c r="S277" s="15" t="s">
        <v>207</v>
      </c>
      <c r="T277" s="17">
        <v>3000</v>
      </c>
      <c r="U277" s="32">
        <v>2250</v>
      </c>
      <c r="V277" s="17">
        <f>U277/T277*100</f>
        <v>75</v>
      </c>
      <c r="W277" s="17"/>
      <c r="X277" s="17"/>
      <c r="Y277" s="17"/>
      <c r="Z277" s="17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7">
        <v>3000</v>
      </c>
      <c r="AL277" s="17"/>
      <c r="AM277" s="17"/>
      <c r="AN277" s="17"/>
      <c r="AO277" s="17"/>
      <c r="AP277" s="17">
        <v>3000</v>
      </c>
      <c r="AQ277" s="17"/>
      <c r="AR277" s="17"/>
      <c r="AS277" s="17"/>
      <c r="AT277" s="17"/>
    </row>
    <row r="278" spans="1:46" ht="33.4" customHeight="1">
      <c r="A278" s="24" t="s">
        <v>208</v>
      </c>
      <c r="B278" s="25" t="s">
        <v>209</v>
      </c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6"/>
      <c r="R278" s="25"/>
      <c r="S278" s="25"/>
      <c r="T278" s="27">
        <f>T280</f>
        <v>210640</v>
      </c>
      <c r="U278" s="30">
        <f>U279+U281+U297+U288+U293</f>
        <v>200629.29</v>
      </c>
      <c r="V278" s="27">
        <f>U278/T278*100</f>
        <v>95.247479111279915</v>
      </c>
      <c r="W278" s="12"/>
      <c r="X278" s="12"/>
      <c r="Y278" s="12"/>
      <c r="Z278" s="12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2">
        <v>358181</v>
      </c>
      <c r="AL278" s="12"/>
      <c r="AM278" s="12"/>
      <c r="AN278" s="12"/>
      <c r="AO278" s="12"/>
      <c r="AP278" s="12">
        <v>723185</v>
      </c>
      <c r="AQ278" s="12"/>
      <c r="AR278" s="12"/>
      <c r="AS278" s="12"/>
      <c r="AT278" s="12"/>
    </row>
    <row r="279" spans="1:46" ht="33.4" customHeight="1">
      <c r="A279" s="10" t="s">
        <v>208</v>
      </c>
      <c r="B279" s="11" t="s">
        <v>210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9"/>
      <c r="R279" s="11"/>
      <c r="S279" s="11"/>
      <c r="T279" s="12">
        <f>T280</f>
        <v>210640</v>
      </c>
      <c r="U279" s="31">
        <v>0</v>
      </c>
      <c r="V279" s="12">
        <v>0</v>
      </c>
      <c r="W279" s="12"/>
      <c r="X279" s="12"/>
      <c r="Y279" s="12"/>
      <c r="Z279" s="12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2">
        <v>358181</v>
      </c>
      <c r="AL279" s="12"/>
      <c r="AM279" s="12"/>
      <c r="AN279" s="12"/>
      <c r="AO279" s="12"/>
      <c r="AP279" s="12">
        <v>723185</v>
      </c>
      <c r="AQ279" s="12"/>
      <c r="AR279" s="12"/>
      <c r="AS279" s="12"/>
      <c r="AT279" s="12"/>
    </row>
    <row r="280" spans="1:46" ht="33.4" customHeight="1">
      <c r="A280" s="10" t="s">
        <v>208</v>
      </c>
      <c r="B280" s="11" t="s">
        <v>211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9"/>
      <c r="R280" s="11"/>
      <c r="S280" s="11"/>
      <c r="T280" s="12">
        <f>T281+T288+T297+T293</f>
        <v>210640</v>
      </c>
      <c r="U280" s="31">
        <v>0</v>
      </c>
      <c r="V280" s="12">
        <v>0</v>
      </c>
      <c r="W280" s="12"/>
      <c r="X280" s="12"/>
      <c r="Y280" s="12"/>
      <c r="Z280" s="12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2">
        <v>358181</v>
      </c>
      <c r="AL280" s="12"/>
      <c r="AM280" s="12"/>
      <c r="AN280" s="12"/>
      <c r="AO280" s="12"/>
      <c r="AP280" s="12">
        <v>723185</v>
      </c>
      <c r="AQ280" s="12"/>
      <c r="AR280" s="12"/>
      <c r="AS280" s="12"/>
      <c r="AT280" s="12"/>
    </row>
    <row r="281" spans="1:46" ht="33.4" customHeight="1">
      <c r="A281" s="42" t="s">
        <v>222</v>
      </c>
      <c r="B281" s="43" t="s">
        <v>223</v>
      </c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4"/>
      <c r="R281" s="43"/>
      <c r="S281" s="43"/>
      <c r="T281" s="45">
        <v>125640</v>
      </c>
      <c r="U281" s="46">
        <f>U282+U286</f>
        <v>125629.29000000001</v>
      </c>
      <c r="V281" s="47">
        <f>U281/T281*100</f>
        <v>99.99147564469915</v>
      </c>
      <c r="W281" s="17"/>
      <c r="X281" s="17"/>
      <c r="Y281" s="17"/>
      <c r="Z281" s="17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</row>
    <row r="282" spans="1:46" ht="33.4" customHeight="1">
      <c r="A282" s="38" t="s">
        <v>39</v>
      </c>
      <c r="B282" s="39" t="s">
        <v>223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0" t="s">
        <v>40</v>
      </c>
      <c r="R282" s="39"/>
      <c r="S282" s="39"/>
      <c r="T282" s="41">
        <v>125640</v>
      </c>
      <c r="U282" s="32">
        <f t="shared" ref="U282:V284" si="49">U283</f>
        <v>121720.35</v>
      </c>
      <c r="V282" s="17">
        <f t="shared" si="49"/>
        <v>99.992072619732198</v>
      </c>
      <c r="W282" s="17"/>
      <c r="X282" s="17"/>
      <c r="Y282" s="17"/>
      <c r="Z282" s="17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</row>
    <row r="283" spans="1:46" ht="33.4" customHeight="1">
      <c r="A283" s="38" t="s">
        <v>41</v>
      </c>
      <c r="B283" s="39" t="s">
        <v>223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0" t="s">
        <v>42</v>
      </c>
      <c r="R283" s="39"/>
      <c r="S283" s="39"/>
      <c r="T283" s="41">
        <v>125640</v>
      </c>
      <c r="U283" s="32">
        <f t="shared" si="49"/>
        <v>121720.35</v>
      </c>
      <c r="V283" s="17">
        <f t="shared" si="49"/>
        <v>99.992072619732198</v>
      </c>
      <c r="W283" s="17"/>
      <c r="X283" s="17"/>
      <c r="Y283" s="17"/>
      <c r="Z283" s="17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</row>
    <row r="284" spans="1:46" ht="33.4" customHeight="1">
      <c r="A284" s="38" t="s">
        <v>135</v>
      </c>
      <c r="B284" s="39" t="s">
        <v>223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40" t="s">
        <v>42</v>
      </c>
      <c r="R284" s="39" t="s">
        <v>58</v>
      </c>
      <c r="S284" s="39" t="s">
        <v>36</v>
      </c>
      <c r="T284" s="41">
        <v>121730</v>
      </c>
      <c r="U284" s="32">
        <f t="shared" si="49"/>
        <v>121720.35</v>
      </c>
      <c r="V284" s="17">
        <f t="shared" si="49"/>
        <v>99.992072619732198</v>
      </c>
      <c r="W284" s="17"/>
      <c r="X284" s="17"/>
      <c r="Y284" s="17"/>
      <c r="Z284" s="17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</row>
    <row r="285" spans="1:46" ht="33.4" customHeight="1">
      <c r="A285" s="38" t="s">
        <v>136</v>
      </c>
      <c r="B285" s="39" t="s">
        <v>223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0" t="s">
        <v>42</v>
      </c>
      <c r="R285" s="39" t="s">
        <v>58</v>
      </c>
      <c r="S285" s="39" t="s">
        <v>137</v>
      </c>
      <c r="T285" s="41">
        <v>121730</v>
      </c>
      <c r="U285" s="32">
        <v>121720.35</v>
      </c>
      <c r="V285" s="17">
        <f>U285/T285*100</f>
        <v>99.992072619732198</v>
      </c>
      <c r="W285" s="17"/>
      <c r="X285" s="17"/>
      <c r="Y285" s="17"/>
      <c r="Z285" s="17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</row>
    <row r="286" spans="1:46" ht="33.4" customHeight="1">
      <c r="A286" s="38" t="s">
        <v>34</v>
      </c>
      <c r="B286" s="39" t="s">
        <v>223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0" t="s">
        <v>42</v>
      </c>
      <c r="R286" s="39" t="s">
        <v>35</v>
      </c>
      <c r="S286" s="39" t="s">
        <v>36</v>
      </c>
      <c r="T286" s="41">
        <v>3910</v>
      </c>
      <c r="U286" s="32">
        <f>U287</f>
        <v>3908.94</v>
      </c>
      <c r="V286" s="17">
        <f>V287</f>
        <v>99.972890025575438</v>
      </c>
      <c r="W286" s="17"/>
      <c r="X286" s="17"/>
      <c r="Y286" s="17"/>
      <c r="Z286" s="17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</row>
    <row r="287" spans="1:46" ht="33.4" customHeight="1">
      <c r="A287" s="38" t="s">
        <v>37</v>
      </c>
      <c r="B287" s="39" t="s">
        <v>223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0" t="s">
        <v>42</v>
      </c>
      <c r="R287" s="39" t="s">
        <v>35</v>
      </c>
      <c r="S287" s="39" t="s">
        <v>38</v>
      </c>
      <c r="T287" s="41">
        <v>3910</v>
      </c>
      <c r="U287" s="32">
        <v>3908.94</v>
      </c>
      <c r="V287" s="17">
        <f>U287/T287*100</f>
        <v>99.972890025575438</v>
      </c>
      <c r="W287" s="17"/>
      <c r="X287" s="17"/>
      <c r="Y287" s="17"/>
      <c r="Z287" s="17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</row>
    <row r="288" spans="1:46" ht="33.4" customHeight="1">
      <c r="A288" s="10" t="s">
        <v>212</v>
      </c>
      <c r="B288" s="11" t="s">
        <v>213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9"/>
      <c r="R288" s="11"/>
      <c r="S288" s="11"/>
      <c r="T288" s="12">
        <v>10000</v>
      </c>
      <c r="U288" s="31">
        <v>0</v>
      </c>
      <c r="V288" s="12">
        <v>0</v>
      </c>
      <c r="W288" s="12"/>
      <c r="X288" s="12"/>
      <c r="Y288" s="12"/>
      <c r="Z288" s="12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2">
        <v>10000</v>
      </c>
      <c r="AL288" s="12"/>
      <c r="AM288" s="12"/>
      <c r="AN288" s="12"/>
      <c r="AO288" s="12"/>
      <c r="AP288" s="12">
        <v>10000</v>
      </c>
      <c r="AQ288" s="12"/>
      <c r="AR288" s="12"/>
      <c r="AS288" s="12"/>
      <c r="AT288" s="12"/>
    </row>
    <row r="289" spans="1:46" ht="33.4" customHeight="1">
      <c r="A289" s="14" t="s">
        <v>39</v>
      </c>
      <c r="B289" s="15" t="s">
        <v>213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6" t="s">
        <v>40</v>
      </c>
      <c r="R289" s="15"/>
      <c r="S289" s="15"/>
      <c r="T289" s="17">
        <v>10000</v>
      </c>
      <c r="U289" s="32">
        <v>0</v>
      </c>
      <c r="V289" s="17">
        <v>0</v>
      </c>
      <c r="W289" s="17"/>
      <c r="X289" s="17"/>
      <c r="Y289" s="17"/>
      <c r="Z289" s="17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7">
        <v>10000</v>
      </c>
      <c r="AL289" s="17"/>
      <c r="AM289" s="17"/>
      <c r="AN289" s="17"/>
      <c r="AO289" s="17"/>
      <c r="AP289" s="17">
        <v>10000</v>
      </c>
      <c r="AQ289" s="17"/>
      <c r="AR289" s="17"/>
      <c r="AS289" s="17"/>
      <c r="AT289" s="17"/>
    </row>
    <row r="290" spans="1:46" ht="33.4" customHeight="1">
      <c r="A290" s="14" t="s">
        <v>214</v>
      </c>
      <c r="B290" s="15" t="s">
        <v>213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 t="s">
        <v>215</v>
      </c>
      <c r="R290" s="15"/>
      <c r="S290" s="15"/>
      <c r="T290" s="17">
        <v>10000</v>
      </c>
      <c r="U290" s="32">
        <v>0</v>
      </c>
      <c r="V290" s="17">
        <v>0</v>
      </c>
      <c r="W290" s="17"/>
      <c r="X290" s="17"/>
      <c r="Y290" s="17"/>
      <c r="Z290" s="17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7">
        <v>10000</v>
      </c>
      <c r="AL290" s="17"/>
      <c r="AM290" s="17"/>
      <c r="AN290" s="17"/>
      <c r="AO290" s="17"/>
      <c r="AP290" s="17">
        <v>10000</v>
      </c>
      <c r="AQ290" s="17"/>
      <c r="AR290" s="17"/>
      <c r="AS290" s="17"/>
      <c r="AT290" s="17"/>
    </row>
    <row r="291" spans="1:46" ht="33.4" customHeight="1">
      <c r="A291" s="14" t="s">
        <v>135</v>
      </c>
      <c r="B291" s="15" t="s">
        <v>213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 t="s">
        <v>215</v>
      </c>
      <c r="R291" s="15" t="s">
        <v>58</v>
      </c>
      <c r="S291" s="15" t="s">
        <v>36</v>
      </c>
      <c r="T291" s="17">
        <v>10000</v>
      </c>
      <c r="U291" s="32">
        <v>0</v>
      </c>
      <c r="V291" s="17">
        <v>0</v>
      </c>
      <c r="W291" s="17"/>
      <c r="X291" s="17"/>
      <c r="Y291" s="17"/>
      <c r="Z291" s="17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7">
        <v>10000</v>
      </c>
      <c r="AL291" s="17"/>
      <c r="AM291" s="17"/>
      <c r="AN291" s="17"/>
      <c r="AO291" s="17"/>
      <c r="AP291" s="17">
        <v>10000</v>
      </c>
      <c r="AQ291" s="17"/>
      <c r="AR291" s="17"/>
      <c r="AS291" s="17"/>
      <c r="AT291" s="17"/>
    </row>
    <row r="292" spans="1:46" ht="33.4" customHeight="1">
      <c r="A292" s="14" t="s">
        <v>216</v>
      </c>
      <c r="B292" s="15" t="s">
        <v>213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 t="s">
        <v>215</v>
      </c>
      <c r="R292" s="15" t="s">
        <v>58</v>
      </c>
      <c r="S292" s="15" t="s">
        <v>123</v>
      </c>
      <c r="T292" s="17">
        <v>10000</v>
      </c>
      <c r="U292" s="32">
        <v>0</v>
      </c>
      <c r="V292" s="17">
        <v>0</v>
      </c>
      <c r="W292" s="17"/>
      <c r="X292" s="17"/>
      <c r="Y292" s="17"/>
      <c r="Z292" s="17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</row>
    <row r="293" spans="1:46" ht="33.4" customHeight="1">
      <c r="A293" s="10" t="s">
        <v>243</v>
      </c>
      <c r="B293" s="11" t="s">
        <v>244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9"/>
      <c r="R293" s="11"/>
      <c r="S293" s="11"/>
      <c r="T293" s="12">
        <v>50000</v>
      </c>
      <c r="U293" s="54">
        <f t="shared" ref="U293:V295" si="50">U294</f>
        <v>50000</v>
      </c>
      <c r="V293" s="55">
        <f t="shared" si="50"/>
        <v>100</v>
      </c>
      <c r="W293" s="17"/>
      <c r="X293" s="17"/>
      <c r="Y293" s="17"/>
      <c r="Z293" s="17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</row>
    <row r="294" spans="1:46" ht="33.4" customHeight="1">
      <c r="A294" s="49" t="s">
        <v>39</v>
      </c>
      <c r="B294" s="50" t="s">
        <v>244</v>
      </c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1" t="s">
        <v>40</v>
      </c>
      <c r="R294" s="50"/>
      <c r="S294" s="50"/>
      <c r="T294" s="52">
        <v>50000</v>
      </c>
      <c r="U294" s="32">
        <f t="shared" si="50"/>
        <v>50000</v>
      </c>
      <c r="V294" s="17">
        <f t="shared" si="50"/>
        <v>100</v>
      </c>
      <c r="W294" s="17"/>
      <c r="X294" s="17"/>
      <c r="Y294" s="17"/>
      <c r="Z294" s="17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</row>
    <row r="295" spans="1:46" ht="33.4" customHeight="1">
      <c r="A295" s="49" t="s">
        <v>87</v>
      </c>
      <c r="B295" s="50" t="s">
        <v>244</v>
      </c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1" t="s">
        <v>42</v>
      </c>
      <c r="R295" s="50" t="s">
        <v>72</v>
      </c>
      <c r="S295" s="50" t="s">
        <v>36</v>
      </c>
      <c r="T295" s="52">
        <v>50000</v>
      </c>
      <c r="U295" s="32">
        <f t="shared" si="50"/>
        <v>50000</v>
      </c>
      <c r="V295" s="17">
        <f t="shared" si="50"/>
        <v>100</v>
      </c>
      <c r="W295" s="17"/>
      <c r="X295" s="17"/>
      <c r="Y295" s="17"/>
      <c r="Z295" s="17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</row>
    <row r="296" spans="1:46" ht="33.4" customHeight="1">
      <c r="A296" s="49" t="s">
        <v>88</v>
      </c>
      <c r="B296" s="50" t="s">
        <v>244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1" t="s">
        <v>42</v>
      </c>
      <c r="R296" s="50" t="s">
        <v>72</v>
      </c>
      <c r="S296" s="50" t="s">
        <v>38</v>
      </c>
      <c r="T296" s="52">
        <v>50000</v>
      </c>
      <c r="U296" s="32">
        <v>50000</v>
      </c>
      <c r="V296" s="17">
        <f>U296/T296*100</f>
        <v>100</v>
      </c>
      <c r="W296" s="17"/>
      <c r="X296" s="17"/>
      <c r="Y296" s="17"/>
      <c r="Z296" s="17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</row>
    <row r="297" spans="1:46" ht="33.4" customHeight="1">
      <c r="A297" s="42" t="s">
        <v>224</v>
      </c>
      <c r="B297" s="43" t="s">
        <v>225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4"/>
      <c r="R297" s="43"/>
      <c r="S297" s="43"/>
      <c r="T297" s="45">
        <v>25000</v>
      </c>
      <c r="U297" s="46">
        <f t="shared" ref="U297:V300" si="51">U298</f>
        <v>25000</v>
      </c>
      <c r="V297" s="47">
        <f t="shared" si="51"/>
        <v>100</v>
      </c>
      <c r="W297" s="17"/>
      <c r="X297" s="17"/>
      <c r="Y297" s="17"/>
      <c r="Z297" s="17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</row>
    <row r="298" spans="1:46" ht="33.4" customHeight="1">
      <c r="A298" s="38" t="s">
        <v>30</v>
      </c>
      <c r="B298" s="39" t="s">
        <v>225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0" t="s">
        <v>31</v>
      </c>
      <c r="R298" s="39"/>
      <c r="S298" s="39"/>
      <c r="T298" s="41">
        <v>25000</v>
      </c>
      <c r="U298" s="32">
        <f t="shared" si="51"/>
        <v>25000</v>
      </c>
      <c r="V298" s="17">
        <f t="shared" si="51"/>
        <v>100</v>
      </c>
      <c r="W298" s="17"/>
      <c r="X298" s="17"/>
      <c r="Y298" s="17"/>
      <c r="Z298" s="17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</row>
    <row r="299" spans="1:46" ht="33.4" customHeight="1">
      <c r="A299" s="38" t="s">
        <v>32</v>
      </c>
      <c r="B299" s="39" t="s">
        <v>225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0" t="s">
        <v>33</v>
      </c>
      <c r="R299" s="39"/>
      <c r="S299" s="39"/>
      <c r="T299" s="41">
        <v>25000</v>
      </c>
      <c r="U299" s="32">
        <f t="shared" si="51"/>
        <v>25000</v>
      </c>
      <c r="V299" s="17">
        <f t="shared" si="51"/>
        <v>100</v>
      </c>
      <c r="W299" s="17"/>
      <c r="X299" s="17"/>
      <c r="Y299" s="17"/>
      <c r="Z299" s="17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</row>
    <row r="300" spans="1:46" ht="33.4" customHeight="1">
      <c r="A300" s="38" t="s">
        <v>105</v>
      </c>
      <c r="B300" s="39" t="s">
        <v>225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0" t="s">
        <v>33</v>
      </c>
      <c r="R300" s="39" t="s">
        <v>106</v>
      </c>
      <c r="S300" s="39" t="s">
        <v>36</v>
      </c>
      <c r="T300" s="41">
        <v>25000</v>
      </c>
      <c r="U300" s="32">
        <f t="shared" si="51"/>
        <v>25000</v>
      </c>
      <c r="V300" s="17">
        <f t="shared" si="51"/>
        <v>100</v>
      </c>
      <c r="W300" s="17"/>
      <c r="X300" s="17"/>
      <c r="Y300" s="17"/>
      <c r="Z300" s="17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</row>
    <row r="301" spans="1:46" ht="33.4" customHeight="1">
      <c r="A301" s="38" t="s">
        <v>107</v>
      </c>
      <c r="B301" s="39" t="s">
        <v>225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40" t="s">
        <v>33</v>
      </c>
      <c r="R301" s="39" t="s">
        <v>106</v>
      </c>
      <c r="S301" s="39" t="s">
        <v>58</v>
      </c>
      <c r="T301" s="41">
        <v>25000</v>
      </c>
      <c r="U301" s="32">
        <v>25000</v>
      </c>
      <c r="V301" s="17">
        <f>U301/T301*100</f>
        <v>100</v>
      </c>
      <c r="W301" s="17"/>
      <c r="X301" s="17"/>
      <c r="Y301" s="17"/>
      <c r="Z301" s="17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7">
        <v>10000</v>
      </c>
      <c r="AL301" s="17"/>
      <c r="AM301" s="17"/>
      <c r="AN301" s="17"/>
      <c r="AO301" s="17"/>
      <c r="AP301" s="17">
        <v>10000</v>
      </c>
      <c r="AQ301" s="17"/>
      <c r="AR301" s="17"/>
      <c r="AS301" s="17"/>
      <c r="AT301" s="17"/>
    </row>
    <row r="302" spans="1:46" ht="33.4" customHeight="1">
      <c r="A302" s="20" t="s">
        <v>217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2"/>
      <c r="R302" s="21"/>
      <c r="S302" s="21"/>
      <c r="T302" s="23">
        <f>T9+T112+T164+T278</f>
        <v>19366406.059999999</v>
      </c>
      <c r="U302" s="33">
        <f>U9+U112+U164+U278</f>
        <v>12342288.09</v>
      </c>
      <c r="V302" s="23">
        <f>U302/T302*100</f>
        <v>63.730400218614449</v>
      </c>
      <c r="W302" s="12">
        <v>143200</v>
      </c>
      <c r="X302" s="12">
        <v>1905520</v>
      </c>
      <c r="Y302" s="12">
        <v>167388.71</v>
      </c>
      <c r="Z302" s="12">
        <v>378536</v>
      </c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2">
        <v>14083648.710000001</v>
      </c>
      <c r="AL302" s="12">
        <v>144800</v>
      </c>
      <c r="AM302" s="12">
        <v>876720</v>
      </c>
      <c r="AN302" s="12">
        <v>172528.71</v>
      </c>
      <c r="AO302" s="12">
        <v>392963.75</v>
      </c>
      <c r="AP302" s="12">
        <v>14568398.710000001</v>
      </c>
      <c r="AQ302" s="12">
        <v>149800</v>
      </c>
      <c r="AR302" s="12">
        <v>876720</v>
      </c>
      <c r="AS302" s="12">
        <v>177478.71</v>
      </c>
      <c r="AT302" s="12">
        <v>407963</v>
      </c>
    </row>
    <row r="303" spans="1:46" ht="15"/>
  </sheetData>
  <mergeCells count="34">
    <mergeCell ref="S2:V2"/>
    <mergeCell ref="AS6:AS7"/>
    <mergeCell ref="Q6:Q7"/>
    <mergeCell ref="W6:W7"/>
    <mergeCell ref="A4:AP4"/>
    <mergeCell ref="A6:A7"/>
    <mergeCell ref="B6:P7"/>
    <mergeCell ref="AP6:AP7"/>
    <mergeCell ref="AF6:AF7"/>
    <mergeCell ref="AN6:AN7"/>
    <mergeCell ref="AB6:AB7"/>
    <mergeCell ref="AD6:AD7"/>
    <mergeCell ref="AI6:AI7"/>
    <mergeCell ref="AJ6:AJ7"/>
    <mergeCell ref="R6:R7"/>
    <mergeCell ref="S6:S7"/>
    <mergeCell ref="AR6:AR7"/>
    <mergeCell ref="AQ6:AQ7"/>
    <mergeCell ref="AL6:AL7"/>
    <mergeCell ref="V6:V7"/>
    <mergeCell ref="AA6:AA7"/>
    <mergeCell ref="AK6:AK7"/>
    <mergeCell ref="T6:T7"/>
    <mergeCell ref="U6:U7"/>
    <mergeCell ref="AC6:AC7"/>
    <mergeCell ref="AH6:AH7"/>
    <mergeCell ref="Y6:Y7"/>
    <mergeCell ref="AG6:AG7"/>
    <mergeCell ref="AE6:AE7"/>
    <mergeCell ref="X6:X7"/>
    <mergeCell ref="AM6:AM7"/>
    <mergeCell ref="Z6:Z7"/>
    <mergeCell ref="AT6:AT7"/>
    <mergeCell ref="AO6:AO7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rep:2.47.0.230</dc:description>
  <cp:lastModifiedBy>natalya</cp:lastModifiedBy>
  <cp:lastPrinted>2019-12-24T06:42:56Z</cp:lastPrinted>
  <dcterms:created xsi:type="dcterms:W3CDTF">2019-01-30T11:11:58Z</dcterms:created>
  <dcterms:modified xsi:type="dcterms:W3CDTF">2019-12-24T06:42:59Z</dcterms:modified>
</cp:coreProperties>
</file>