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3 - Прилож 3 " sheetId="1" r:id="rId1"/>
    <sheet name="Утв Доходы2024-2025Прилож4  " sheetId="2" r:id="rId2"/>
  </sheets>
  <definedNames>
    <definedName name="_xlnm.Print_Titles" localSheetId="0">'Утв Доходы 2023 - Прилож 3 '!$15:$15</definedName>
    <definedName name="_xlnm.Print_Titles" localSheetId="1">'Утв Доходы2024-2025Прилож4  '!$15:$15</definedName>
    <definedName name="_xlnm.Print_Area" localSheetId="0">'Утв Доходы 2023 - Прилож 3 '!$A$1:$D$72</definedName>
    <definedName name="_xlnm.Print_Area" localSheetId="1">'Утв Доходы2024-2025Прилож4  '!$A$1:$E$57</definedName>
  </definedNames>
  <calcPr fullCalcOnLoad="1"/>
</workbook>
</file>

<file path=xl/sharedStrings.xml><?xml version="1.0" encoding="utf-8"?>
<sst xmlns="http://schemas.openxmlformats.org/spreadsheetml/2006/main" count="217" uniqueCount="136">
  <si>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</si>
  <si>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</si>
  <si>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</si>
  <si>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</si>
  <si>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</si>
  <si>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</si>
  <si>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</si>
  <si>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</si>
  <si>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</si>
  <si>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</si>
  <si>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</si>
  <si>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</si>
  <si>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</si>
  <si>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</si>
  <si>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</si>
  <si>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</si>
  <si>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</si>
  <si>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</si>
  <si>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</si>
  <si>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</si>
  <si>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</si>
  <si>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</si>
  <si>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</si>
  <si>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</si>
  <si>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</si>
  <si>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</si>
  <si>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</si>
  <si>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</si>
  <si>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</si>
  <si>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</si>
  <si>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</si>
  <si>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</si>
  <si>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</si>
  <si>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</si>
  <si>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</si>
  <si>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</si>
  <si>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</si>
  <si>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</si>
  <si>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</si>
  <si>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</si>
  <si>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</si>
  <si>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</si>
  <si>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</si>
  <si>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</si>
  <si>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</si>
  <si>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</si>
  <si>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1 14 02000 00 0000 000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</si>
  <si>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</si>
  <si>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</si>
  <si>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</si>
  <si>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</si>
  <si>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</si>
  <si>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</si>
  <si>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</si>
  <si>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</si>
  <si>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</si>
  <si>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</si>
  <si>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</si>
  <si>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</si>
  <si>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</si>
  <si>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</si>
  <si>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</si>
  <si>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</si>
  <si>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</si>
  <si>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</si>
  <si>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</si>
  <si>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</si>
  <si>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</si>
  <si>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</si>
  <si>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</si>
  <si>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</si>
  <si>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</si>
  <si>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</si>
  <si>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</si>
  <si>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</si>
  <si>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</si>
  <si>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</si>
  <si>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</si>
  <si>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</si>
  <si>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Бегуницкое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сельское  поселение </t>
    </r>
  </si>
  <si>
    <r>
      <t>муниципального образования Бегуницкое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</si>
  <si>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t xml:space="preserve">1 13 01995 10 </t>
    </r>
    <r>
      <rPr>
        <b/>
        <sz val="12"/>
        <color indexed="8"/>
        <rFont val="Times New Roman"/>
        <family val="1"/>
      </rPr>
      <t>0117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</si>
  <si>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учреждение" Бегуницкий Дом культуры" - Прочие доходы от оказания платных услуг (работ) получателями средств бюджетов сельских поселений </t>
  </si>
  <si>
    <r>
      <t xml:space="preserve">1 13 01995 10 </t>
    </r>
    <r>
      <rPr>
        <b/>
        <sz val="12"/>
        <color indexed="8"/>
        <rFont val="Times New Roman"/>
        <family val="1"/>
      </rPr>
      <t>0122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</si>
  <si>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культуры" Зимитицкий Дом культуры" - Прочие доходы от оказания платных услуг (работ) получателями средств бюджетов сельских поселений </t>
  </si>
  <si>
    <r>
      <rPr>
        <sz val="12"/>
        <rFont val="Times New Roman"/>
        <family val="1"/>
      </rPr>
      <t>Муниципальное казенное учреждение "Бегуницкий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</si>
  <si>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rPr>
        <sz val="12"/>
        <rFont val="Times New Roman"/>
        <family val="1"/>
      </rPr>
      <t>Муниципальное казенное учреждение культуры "Зимитицкий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</si>
  <si>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>1 13 01995 10 0117 130</t>
  </si>
  <si>
    <t>1 13 01995 10 0122 130</t>
  </si>
  <si>
    <t xml:space="preserve"> </t>
  </si>
  <si>
    <r>
      <t xml:space="preserve">1 13 01995 10 </t>
    </r>
    <r>
      <rPr>
        <b/>
        <sz val="12"/>
        <color indexed="8"/>
        <rFont val="Times New Roman"/>
        <family val="1"/>
      </rPr>
      <t>0018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</si>
  <si>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 " Терпилицкий культурно-досуговый центр" - Прочие доходы от оказания платных услуг (работ) получателями средств бюджетов сельских поселений </t>
  </si>
  <si>
    <r>
      <t xml:space="preserve">доходов  в бюджет муниципального образования Бегуницкое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2023 году</t>
    </r>
  </si>
  <si>
    <t xml:space="preserve"> доходов в  бюджет муниципального образования Бегуницкое сельское  поселение Волосовского муниципального района Ленинградской области на плановый период 2024 и 2025 годов</t>
  </si>
  <si>
    <t>2025 год                  Сумма  (рублей)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</si>
  <si>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</si>
  <si>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</si>
  <si>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</si>
  <si>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Прочие безвозмездные поступления в бюджеты поселений</t>
  </si>
  <si>
    <t xml:space="preserve">2 07 05030 10 0000 150
</t>
  </si>
  <si>
    <t>2 07 05000 00 0000 150</t>
  </si>
  <si>
    <t xml:space="preserve">от 15 декабря 2022 года № 212 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</si>
  <si>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</si>
  <si>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</si>
  <si>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</si>
  <si>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</si>
  <si>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</si>
  <si>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</si>
  <si>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</si>
  <si>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</si>
  <si>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</si>
  <si>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</si>
  <si>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2 02 25555 10 0000 150</t>
  </si>
  <si>
    <t xml:space="preserve">Субсидии бюджетам поселений  на реализацию программ формирования современной городской среды </t>
  </si>
  <si>
    <t>2 02 25576 10 0000 150</t>
  </si>
  <si>
    <t>2 02 25372 10 0000 150</t>
  </si>
  <si>
    <t>Субсидии бюджетам сельских поселений на развитие транспортной инфраструктуры на сельских территориях</t>
  </si>
  <si>
    <t xml:space="preserve">Субсидии бюджетам сельских поселений на обеспечение комплексного развития сельских территорий </t>
  </si>
  <si>
    <t>2 03 00000 00 0000 000</t>
  </si>
  <si>
    <t>2 03 05000 00 0000 150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</si>
  <si>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</si>
  <si>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БЕЗВОЗМЕЗДНЫЕ ПОСТУПЛЕНИЯ ОТ ГОСУДАРСТВЕННЫХ (МУНИЦИПАЛЬНЫХ) ОРГАНИЗАЦИЙ </t>
  </si>
  <si>
    <t>Безвозмездные поступления от государственных (муниципальных) организаций в бюджеты поселений</t>
  </si>
  <si>
    <t>2 03 05010 10 0000 150</t>
  </si>
  <si>
    <t xml:space="preserve"> 1 16 00000 00 0000 000</t>
  </si>
  <si>
    <t>ШТРАФЫ, САНКЦИИ, ВОЗМЕЩЕНИЕ УЩЕРБА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</si>
  <si>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</si>
  <si>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</si>
  <si>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</si>
  <si>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</si>
  <si>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2 02 49999 10 0000 150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</si>
  <si>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</si>
  <si>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</si>
  <si>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Иные межбюджетные трансферты на мероприятия по разработке документов территориального планирования муниципального образования</t>
  </si>
  <si>
    <t>в редакции от 22.09.2023 г. № 250</t>
  </si>
  <si>
    <t>от 15  декабря 2022 года № 212                                       в редакции  от 22.09.2023 г. № 250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</si>
</sst>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6" fillId="34" borderId="0" xfId="59" applyFont="1" applyFill="1" applyAlignment="1" applyProtection="1">
      <alignment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2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13" fillId="0" borderId="0" xfId="59" applyFont="1" applyProtection="1">
      <alignment/>
      <protection locked="0"/>
    </xf>
    <xf numFmtId="4" fontId="12" fillId="34" borderId="10" xfId="59" applyNumberFormat="1" applyFont="1" applyFill="1" applyBorder="1" applyAlignment="1">
      <alignment horizontal="center" vertical="center"/>
      <protection/>
    </xf>
    <xf numFmtId="4" fontId="11" fillId="34" borderId="14" xfId="59" applyNumberFormat="1" applyFont="1" applyFill="1" applyBorder="1" applyAlignment="1">
      <alignment horizontal="center" vertical="center"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2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center" vertical="center"/>
      <protection/>
    </xf>
    <xf numFmtId="4" fontId="11" fillId="0" borderId="14" xfId="59" applyNumberFormat="1" applyFont="1" applyFill="1" applyBorder="1" applyAlignment="1" applyProtection="1">
      <alignment horizontal="center" vertical="center"/>
      <protection locked="0"/>
    </xf>
    <xf numFmtId="4" fontId="11" fillId="34" borderId="14" xfId="59" applyNumberFormat="1" applyFont="1" applyFill="1" applyBorder="1" applyAlignment="1" applyProtection="1">
      <alignment horizontal="center" vertical="center"/>
      <protection locked="0"/>
    </xf>
    <xf numFmtId="4" fontId="11" fillId="0" borderId="14" xfId="59" applyNumberFormat="1" applyFont="1" applyFill="1" applyBorder="1" applyAlignment="1">
      <alignment horizontal="center" vertical="center"/>
      <protection/>
    </xf>
    <xf numFmtId="4" fontId="11" fillId="34" borderId="13" xfId="0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 applyProtection="1">
      <alignment horizontal="center" vertical="center"/>
      <protection locked="0"/>
    </xf>
    <xf numFmtId="4" fontId="12" fillId="34" borderId="10" xfId="59" applyNumberFormat="1" applyFont="1" applyFill="1" applyBorder="1" applyAlignment="1" applyProtection="1">
      <alignment horizontal="center" vertical="center"/>
      <protection locked="0"/>
    </xf>
    <xf numFmtId="4" fontId="11" fillId="34" borderId="10" xfId="59" applyNumberFormat="1" applyFont="1" applyFill="1" applyBorder="1" applyAlignment="1" applyProtection="1">
      <alignment horizontal="center" vertical="center"/>
      <protection locked="0"/>
    </xf>
    <xf numFmtId="4" fontId="12" fillId="0" borderId="13" xfId="59" applyNumberFormat="1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4" fontId="11" fillId="34" borderId="15" xfId="0" applyNumberFormat="1" applyFont="1" applyFill="1" applyBorder="1" applyAlignment="1">
      <alignment horizontal="center" vertical="center" wrapText="1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4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5" fillId="34" borderId="0" xfId="59" applyFont="1" applyFill="1" applyAlignment="1" applyProtection="1">
      <alignment horizontal="right" wrapText="1"/>
      <protection locked="0"/>
    </xf>
    <xf numFmtId="0" fontId="50" fillId="0" borderId="0" xfId="0" applyFont="1" applyAlignment="1">
      <alignment horizontal="right" wrapText="1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11" fillId="34" borderId="0" xfId="59" applyFont="1" applyFill="1" applyAlignment="1">
      <alignment horizontal="right" wrapText="1"/>
      <protection/>
    </xf>
    <xf numFmtId="0" fontId="0" fillId="0" borderId="0" xfId="0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L72"/>
  <sheetViews>
    <sheetView tabSelected="1" view="pageBreakPreview" zoomScaleSheetLayoutView="100" workbookViewId="0" topLeftCell="A43">
      <selection activeCell="L65" sqref="L65"/>
    </sheetView>
  </sheetViews>
  <sheetFormatPr defaultColWidth="9.140625" defaultRowHeight="15"/>
  <cols>
    <col min="1" max="1" width="1.421875" style="25" customWidth="1"/>
    <col min="2" max="2" width="25.8515625" style="25" customWidth="1"/>
    <col min="3" max="3" width="67.8515625" style="25" customWidth="1"/>
    <col min="4" max="4" width="27.28125" style="25" customWidth="1"/>
    <col min="5" max="5" width="4.00390625" style="25" customWidth="1"/>
    <col min="6" max="8" width="9.140625" style="25" hidden="1" customWidth="1"/>
    <col min="9" max="16384" width="9.140625" style="25" customWidth="1"/>
  </cols>
  <sheetData>
    <row r="2" spans="4:6" ht="15.75">
      <c r="D2" s="26" t="s">
        <v>23</v>
      </c>
      <c r="E2" s="26"/>
      <c r="F2" s="26"/>
    </row>
    <row r="3" spans="4:6" ht="12.75">
      <c r="D3" s="27"/>
      <c r="E3" s="27"/>
      <c r="F3" s="27"/>
    </row>
    <row r="4" spans="3:6" ht="15.75">
      <c r="C4" s="28"/>
      <c r="D4" s="26" t="s">
        <v>44</v>
      </c>
      <c r="E4" s="27"/>
      <c r="F4" s="27"/>
    </row>
    <row r="5" spans="3:6" ht="15.75">
      <c r="C5" s="29"/>
      <c r="D5" s="26" t="s">
        <v>26</v>
      </c>
      <c r="E5" s="27"/>
      <c r="F5" s="27"/>
    </row>
    <row r="6" spans="3:6" ht="15.75">
      <c r="C6" s="55"/>
      <c r="D6" s="26" t="s">
        <v>79</v>
      </c>
      <c r="E6" s="27"/>
      <c r="F6" s="27"/>
    </row>
    <row r="7" spans="3:6" ht="15.75">
      <c r="C7" s="28"/>
      <c r="D7" s="26" t="s">
        <v>64</v>
      </c>
      <c r="E7" s="27"/>
      <c r="F7" s="27"/>
    </row>
    <row r="8" spans="3:6" ht="3.75" customHeight="1">
      <c r="C8" s="28"/>
      <c r="D8" s="26"/>
      <c r="E8" s="27"/>
      <c r="F8" s="27"/>
    </row>
    <row r="9" spans="2:8" ht="15.75">
      <c r="B9" s="30"/>
      <c r="C9" s="31"/>
      <c r="D9" s="32" t="s">
        <v>101</v>
      </c>
      <c r="E9" s="33"/>
      <c r="F9" s="33"/>
      <c r="G9" s="30"/>
      <c r="H9" s="30"/>
    </row>
    <row r="10" spans="2:4" ht="19.5" customHeight="1">
      <c r="B10" s="30"/>
      <c r="C10" s="76" t="s">
        <v>134</v>
      </c>
      <c r="D10" s="77"/>
    </row>
    <row r="11" spans="2:4" ht="8.25" customHeight="1">
      <c r="B11" s="30"/>
      <c r="C11" s="30"/>
      <c r="D11" s="34"/>
    </row>
    <row r="12" spans="2:4" ht="18" customHeight="1">
      <c r="B12" s="73" t="s">
        <v>45</v>
      </c>
      <c r="C12" s="73"/>
      <c r="D12" s="73"/>
    </row>
    <row r="13" spans="2:4" ht="37.5" customHeight="1">
      <c r="B13" s="74" t="s">
        <v>92</v>
      </c>
      <c r="C13" s="75"/>
      <c r="D13" s="75"/>
    </row>
    <row r="15" spans="2:4" ht="33" customHeight="1">
      <c r="B15" s="35" t="s">
        <v>1</v>
      </c>
      <c r="C15" s="36" t="s">
        <v>2</v>
      </c>
      <c r="D15" s="37" t="s">
        <v>12</v>
      </c>
    </row>
    <row r="16" spans="2:4" ht="19.5" customHeight="1">
      <c r="B16" s="38" t="s">
        <v>27</v>
      </c>
      <c r="C16" s="39" t="s">
        <v>14</v>
      </c>
      <c r="D16" s="65">
        <f>D17+D32</f>
        <v>37908339</v>
      </c>
    </row>
    <row r="17" spans="2:4" ht="21" customHeight="1">
      <c r="B17" s="40"/>
      <c r="C17" s="39" t="s">
        <v>3</v>
      </c>
      <c r="D17" s="66">
        <f>D18+D24+D20+D22+D30</f>
        <v>34113339</v>
      </c>
    </row>
    <row r="18" spans="2:4" ht="18.75" customHeight="1">
      <c r="B18" s="41" t="s">
        <v>28</v>
      </c>
      <c r="C18" s="42" t="s">
        <v>4</v>
      </c>
      <c r="D18" s="62">
        <f>D19</f>
        <v>16390000</v>
      </c>
    </row>
    <row r="19" spans="2:4" ht="22.5" customHeight="1">
      <c r="B19" s="41" t="s">
        <v>29</v>
      </c>
      <c r="C19" s="42" t="s">
        <v>24</v>
      </c>
      <c r="D19" s="62">
        <v>16390000</v>
      </c>
    </row>
    <row r="20" spans="2:4" ht="33.75" customHeight="1">
      <c r="B20" s="41" t="s">
        <v>30</v>
      </c>
      <c r="C20" s="42" t="s">
        <v>21</v>
      </c>
      <c r="D20" s="62">
        <f>D21</f>
        <v>3193390</v>
      </c>
    </row>
    <row r="21" spans="2:4" ht="34.5" customHeight="1">
      <c r="B21" s="41" t="s">
        <v>31</v>
      </c>
      <c r="C21" s="42" t="s">
        <v>22</v>
      </c>
      <c r="D21" s="62">
        <v>3193390</v>
      </c>
    </row>
    <row r="22" spans="2:4" ht="18" customHeight="1">
      <c r="B22" s="41" t="s">
        <v>32</v>
      </c>
      <c r="C22" s="42" t="s">
        <v>5</v>
      </c>
      <c r="D22" s="62">
        <f>D23</f>
        <v>16149</v>
      </c>
    </row>
    <row r="23" spans="2:4" ht="19.5" customHeight="1">
      <c r="B23" s="41" t="s">
        <v>40</v>
      </c>
      <c r="C23" s="42" t="s">
        <v>6</v>
      </c>
      <c r="D23" s="62">
        <v>16149</v>
      </c>
    </row>
    <row r="24" spans="2:4" ht="18.75" customHeight="1">
      <c r="B24" s="41" t="s">
        <v>68</v>
      </c>
      <c r="C24" s="42" t="s">
        <v>67</v>
      </c>
      <c r="D24" s="62">
        <f>D25+D27</f>
        <v>14487800</v>
      </c>
    </row>
    <row r="25" spans="2:4" ht="19.5" customHeight="1">
      <c r="B25" s="41" t="s">
        <v>76</v>
      </c>
      <c r="C25" s="42" t="s">
        <v>77</v>
      </c>
      <c r="D25" s="62">
        <f>D26</f>
        <v>1216800</v>
      </c>
    </row>
    <row r="26" spans="2:4" ht="48.75" customHeight="1">
      <c r="B26" s="41" t="s">
        <v>69</v>
      </c>
      <c r="C26" s="42" t="s">
        <v>78</v>
      </c>
      <c r="D26" s="62">
        <v>1216800</v>
      </c>
    </row>
    <row r="27" spans="2:4" ht="17.25" customHeight="1">
      <c r="B27" s="41" t="s">
        <v>70</v>
      </c>
      <c r="C27" s="42" t="s">
        <v>71</v>
      </c>
      <c r="D27" s="62">
        <f>D28+D29</f>
        <v>13271000</v>
      </c>
    </row>
    <row r="28" spans="2:4" ht="31.5" customHeight="1">
      <c r="B28" s="41" t="s">
        <v>73</v>
      </c>
      <c r="C28" s="42" t="s">
        <v>72</v>
      </c>
      <c r="D28" s="62">
        <v>6500000</v>
      </c>
    </row>
    <row r="29" spans="2:4" ht="33.75" customHeight="1">
      <c r="B29" s="41" t="s">
        <v>74</v>
      </c>
      <c r="C29" s="42" t="s">
        <v>75</v>
      </c>
      <c r="D29" s="62">
        <v>6771000</v>
      </c>
    </row>
    <row r="30" spans="2:4" ht="19.5" customHeight="1">
      <c r="B30" s="41" t="s">
        <v>33</v>
      </c>
      <c r="C30" s="42" t="s">
        <v>15</v>
      </c>
      <c r="D30" s="67">
        <f>D31</f>
        <v>26000</v>
      </c>
    </row>
    <row r="31" spans="2:4" ht="80.25" customHeight="1">
      <c r="B31" s="43" t="s">
        <v>52</v>
      </c>
      <c r="C31" s="44" t="s">
        <v>53</v>
      </c>
      <c r="D31" s="67">
        <v>26000</v>
      </c>
    </row>
    <row r="32" spans="2:4" ht="19.5" customHeight="1">
      <c r="B32" s="45"/>
      <c r="C32" s="46" t="s">
        <v>7</v>
      </c>
      <c r="D32" s="68">
        <f>D33+D38+D43+D48</f>
        <v>3795000</v>
      </c>
    </row>
    <row r="33" spans="2:4" ht="48" customHeight="1">
      <c r="B33" s="41" t="s">
        <v>41</v>
      </c>
      <c r="C33" s="42" t="s">
        <v>8</v>
      </c>
      <c r="D33" s="61">
        <f>D34+D36</f>
        <v>2000000</v>
      </c>
    </row>
    <row r="34" spans="2:4" ht="80.25" customHeight="1">
      <c r="B34" s="41" t="s">
        <v>34</v>
      </c>
      <c r="C34" s="42" t="s">
        <v>16</v>
      </c>
      <c r="D34" s="61">
        <f>D35</f>
        <v>700000</v>
      </c>
    </row>
    <row r="35" spans="2:4" ht="63" customHeight="1">
      <c r="B35" s="41" t="s">
        <v>54</v>
      </c>
      <c r="C35" s="47" t="s">
        <v>55</v>
      </c>
      <c r="D35" s="61">
        <v>700000</v>
      </c>
    </row>
    <row r="36" spans="2:4" ht="78.75" customHeight="1">
      <c r="B36" s="41" t="s">
        <v>35</v>
      </c>
      <c r="C36" s="47" t="s">
        <v>17</v>
      </c>
      <c r="D36" s="62">
        <f>D37</f>
        <v>1300000</v>
      </c>
    </row>
    <row r="37" spans="2:4" ht="80.25" customHeight="1">
      <c r="B37" s="41" t="s">
        <v>56</v>
      </c>
      <c r="C37" s="47" t="s">
        <v>57</v>
      </c>
      <c r="D37" s="62">
        <v>1300000</v>
      </c>
    </row>
    <row r="38" spans="2:4" ht="33" customHeight="1">
      <c r="B38" s="41" t="s">
        <v>42</v>
      </c>
      <c r="C38" s="42" t="s">
        <v>9</v>
      </c>
      <c r="D38" s="62">
        <f>D39</f>
        <v>275000</v>
      </c>
    </row>
    <row r="39" spans="2:4" ht="16.5" customHeight="1">
      <c r="B39" s="41" t="s">
        <v>36</v>
      </c>
      <c r="C39" s="42" t="s">
        <v>20</v>
      </c>
      <c r="D39" s="62">
        <f>SUM(D40:D42)</f>
        <v>275000</v>
      </c>
    </row>
    <row r="40" spans="2:4" ht="54" customHeight="1">
      <c r="B40" s="41" t="s">
        <v>90</v>
      </c>
      <c r="C40" s="42" t="s">
        <v>91</v>
      </c>
      <c r="D40" s="62">
        <v>55000</v>
      </c>
    </row>
    <row r="41" spans="2:4" ht="49.5" customHeight="1">
      <c r="B41" s="41" t="s">
        <v>81</v>
      </c>
      <c r="C41" s="42" t="s">
        <v>82</v>
      </c>
      <c r="D41" s="62">
        <v>120000</v>
      </c>
    </row>
    <row r="42" spans="2:4" ht="51" customHeight="1">
      <c r="B42" s="41" t="s">
        <v>83</v>
      </c>
      <c r="C42" s="42" t="s">
        <v>84</v>
      </c>
      <c r="D42" s="62">
        <v>100000</v>
      </c>
    </row>
    <row r="43" spans="2:4" ht="33" customHeight="1">
      <c r="B43" s="41" t="s">
        <v>37</v>
      </c>
      <c r="C43" s="42" t="s">
        <v>10</v>
      </c>
      <c r="D43" s="62">
        <f>D44+D46</f>
        <v>1450000</v>
      </c>
    </row>
    <row r="44" spans="2:4" ht="80.25" customHeight="1">
      <c r="B44" s="41" t="s">
        <v>46</v>
      </c>
      <c r="C44" s="42" t="s">
        <v>18</v>
      </c>
      <c r="D44" s="62">
        <f>D45</f>
        <v>1250000</v>
      </c>
    </row>
    <row r="45" spans="2:4" ht="81" customHeight="1">
      <c r="B45" s="43" t="s">
        <v>65</v>
      </c>
      <c r="C45" s="42" t="s">
        <v>66</v>
      </c>
      <c r="D45" s="62">
        <v>1250000</v>
      </c>
    </row>
    <row r="46" spans="2:4" ht="46.5" customHeight="1">
      <c r="B46" s="41" t="s">
        <v>38</v>
      </c>
      <c r="C46" s="42" t="s">
        <v>19</v>
      </c>
      <c r="D46" s="62">
        <f>D47</f>
        <v>200000</v>
      </c>
    </row>
    <row r="47" spans="2:4" ht="46.5" customHeight="1">
      <c r="B47" s="41" t="s">
        <v>59</v>
      </c>
      <c r="C47" s="48" t="s">
        <v>58</v>
      </c>
      <c r="D47" s="62">
        <v>200000</v>
      </c>
    </row>
    <row r="48" spans="2:4" ht="21.75" customHeight="1">
      <c r="B48" s="41" t="s">
        <v>124</v>
      </c>
      <c r="C48" s="42" t="s">
        <v>125</v>
      </c>
      <c r="D48" s="62">
        <f>D49</f>
        <v>70000</v>
      </c>
    </row>
    <row r="49" spans="2:4" ht="110.25" customHeight="1">
      <c r="B49" s="41" t="s">
        <v>126</v>
      </c>
      <c r="C49" s="48" t="s">
        <v>127</v>
      </c>
      <c r="D49" s="62">
        <f>D50</f>
        <v>70000</v>
      </c>
    </row>
    <row r="50" spans="2:4" ht="79.5" customHeight="1">
      <c r="B50" s="41" t="s">
        <v>128</v>
      </c>
      <c r="C50" s="42" t="s">
        <v>129</v>
      </c>
      <c r="D50" s="62">
        <v>70000</v>
      </c>
    </row>
    <row r="51" spans="2:4" ht="15.75" customHeight="1">
      <c r="B51" s="38" t="s">
        <v>43</v>
      </c>
      <c r="C51" s="49" t="s">
        <v>11</v>
      </c>
      <c r="D51" s="66">
        <f>D52+D69</f>
        <v>63445621.029999994</v>
      </c>
    </row>
    <row r="52" spans="2:4" ht="33" customHeight="1">
      <c r="B52" s="41" t="s">
        <v>39</v>
      </c>
      <c r="C52" s="42" t="s">
        <v>47</v>
      </c>
      <c r="D52" s="62">
        <f>D53+D55+D60+D63+D66</f>
        <v>63165621.029999994</v>
      </c>
    </row>
    <row r="53" spans="2:8" ht="21.75" customHeight="1">
      <c r="B53" s="41" t="s">
        <v>49</v>
      </c>
      <c r="C53" s="42" t="s">
        <v>25</v>
      </c>
      <c r="D53" s="67">
        <f>D54</f>
        <v>33837895.3</v>
      </c>
      <c r="G53" s="50"/>
      <c r="H53" s="51"/>
    </row>
    <row r="54" spans="2:4" ht="36.75" customHeight="1">
      <c r="B54" s="52" t="s">
        <v>60</v>
      </c>
      <c r="C54" s="42" t="s">
        <v>61</v>
      </c>
      <c r="D54" s="61">
        <v>33837895.3</v>
      </c>
    </row>
    <row r="55" spans="2:4" ht="36.75" customHeight="1">
      <c r="B55" s="43" t="s">
        <v>102</v>
      </c>
      <c r="C55" s="69" t="s">
        <v>103</v>
      </c>
      <c r="D55" s="61">
        <f>SUM(D56:D59)</f>
        <v>24867473.729999997</v>
      </c>
    </row>
    <row r="56" spans="2:4" ht="36.75" customHeight="1">
      <c r="B56" s="43" t="s">
        <v>131</v>
      </c>
      <c r="C56" s="69" t="s">
        <v>132</v>
      </c>
      <c r="D56" s="61">
        <v>380900</v>
      </c>
    </row>
    <row r="57" spans="2:4" ht="36.75" customHeight="1">
      <c r="B57" s="43" t="s">
        <v>112</v>
      </c>
      <c r="C57" s="69" t="s">
        <v>113</v>
      </c>
      <c r="D57" s="61">
        <v>7976830</v>
      </c>
    </row>
    <row r="58" spans="2:4" ht="36" customHeight="1">
      <c r="B58" s="43" t="s">
        <v>114</v>
      </c>
      <c r="C58" s="69" t="s">
        <v>117</v>
      </c>
      <c r="D58" s="61">
        <v>3582023.63</v>
      </c>
    </row>
    <row r="59" spans="2:4" ht="24" customHeight="1">
      <c r="B59" s="43" t="s">
        <v>104</v>
      </c>
      <c r="C59" s="69" t="s">
        <v>105</v>
      </c>
      <c r="D59" s="61">
        <v>12927720.1</v>
      </c>
    </row>
    <row r="60" spans="2:4" ht="26.25" customHeight="1">
      <c r="B60" s="41" t="s">
        <v>106</v>
      </c>
      <c r="C60" s="42" t="s">
        <v>107</v>
      </c>
      <c r="D60" s="61">
        <f>SUM(D61:D62)</f>
        <v>318120</v>
      </c>
    </row>
    <row r="61" spans="2:4" ht="36.75" customHeight="1">
      <c r="B61" s="52" t="s">
        <v>108</v>
      </c>
      <c r="C61" s="42" t="s">
        <v>109</v>
      </c>
      <c r="D61" s="61">
        <v>3520</v>
      </c>
    </row>
    <row r="62" spans="2:4" ht="50.25" customHeight="1">
      <c r="B62" s="52" t="s">
        <v>110</v>
      </c>
      <c r="C62" s="42" t="s">
        <v>111</v>
      </c>
      <c r="D62" s="61">
        <v>314600</v>
      </c>
    </row>
    <row r="63" spans="2:12" ht="21" customHeight="1">
      <c r="B63" s="41" t="s">
        <v>50</v>
      </c>
      <c r="C63" s="53" t="s">
        <v>0</v>
      </c>
      <c r="D63" s="62">
        <f>D64+D65</f>
        <v>3892132</v>
      </c>
      <c r="L63" s="25" t="s">
        <v>89</v>
      </c>
    </row>
    <row r="64" spans="2:4" ht="65.25" customHeight="1">
      <c r="B64" s="52" t="s">
        <v>62</v>
      </c>
      <c r="C64" s="42" t="s">
        <v>63</v>
      </c>
      <c r="D64" s="67">
        <v>3665932</v>
      </c>
    </row>
    <row r="65" spans="2:4" ht="49.5" customHeight="1">
      <c r="B65" s="52" t="s">
        <v>130</v>
      </c>
      <c r="C65" s="42" t="s">
        <v>133</v>
      </c>
      <c r="D65" s="67">
        <v>226200</v>
      </c>
    </row>
    <row r="66" spans="2:4" ht="32.25" customHeight="1">
      <c r="B66" s="52" t="s">
        <v>118</v>
      </c>
      <c r="C66" s="42" t="s">
        <v>121</v>
      </c>
      <c r="D66" s="67">
        <f>D67</f>
        <v>250000</v>
      </c>
    </row>
    <row r="67" spans="2:4" ht="35.25" customHeight="1">
      <c r="B67" s="52" t="s">
        <v>119</v>
      </c>
      <c r="C67" s="42" t="s">
        <v>122</v>
      </c>
      <c r="D67" s="67">
        <f>D68</f>
        <v>250000</v>
      </c>
    </row>
    <row r="68" spans="2:4" ht="46.5" customHeight="1">
      <c r="B68" s="52" t="s">
        <v>123</v>
      </c>
      <c r="C68" s="42" t="s">
        <v>120</v>
      </c>
      <c r="D68" s="67">
        <v>250000</v>
      </c>
    </row>
    <row r="69" spans="2:4" ht="23.25" customHeight="1">
      <c r="B69" s="52" t="s">
        <v>95</v>
      </c>
      <c r="C69" s="42" t="s">
        <v>96</v>
      </c>
      <c r="D69" s="67">
        <f>D70</f>
        <v>280000</v>
      </c>
    </row>
    <row r="70" spans="2:4" ht="20.25" customHeight="1">
      <c r="B70" s="52" t="s">
        <v>100</v>
      </c>
      <c r="C70" s="42" t="s">
        <v>98</v>
      </c>
      <c r="D70" s="67">
        <f>D71</f>
        <v>280000</v>
      </c>
    </row>
    <row r="71" spans="2:4" ht="28.5" customHeight="1">
      <c r="B71" s="52" t="s">
        <v>99</v>
      </c>
      <c r="C71" s="42" t="s">
        <v>97</v>
      </c>
      <c r="D71" s="67">
        <v>280000</v>
      </c>
    </row>
    <row r="72" spans="2:4" ht="33" customHeight="1">
      <c r="B72" s="71" t="s">
        <v>13</v>
      </c>
      <c r="C72" s="72"/>
      <c r="D72" s="66">
        <f>D16+D51</f>
        <v>101353960.03</v>
      </c>
    </row>
    <row r="73" ht="33" customHeight="1"/>
    <row r="74" ht="31.5" customHeight="1"/>
    <row r="75" ht="36" customHeight="1"/>
    <row r="76" ht="25.5" customHeight="1"/>
    <row r="77" ht="72.75" customHeight="1"/>
    <row r="78" ht="33.75" customHeight="1"/>
    <row r="79" ht="25.5" customHeight="1"/>
  </sheetData>
  <sheetProtection/>
  <mergeCells count="4">
    <mergeCell ref="B72:C72"/>
    <mergeCell ref="B12:D12"/>
    <mergeCell ref="B13:D13"/>
    <mergeCell ref="C10:D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7"/>
  <sheetViews>
    <sheetView view="pageBreakPreview" zoomScaleSheetLayoutView="100" workbookViewId="0" topLeftCell="A40">
      <selection activeCell="D44" sqref="D44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48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44</v>
      </c>
      <c r="F4" s="6"/>
      <c r="G4" s="6"/>
    </row>
    <row r="5" spans="3:10" ht="15.75">
      <c r="C5" s="8"/>
      <c r="D5" s="54"/>
      <c r="E5" s="5" t="s">
        <v>26</v>
      </c>
      <c r="F5" s="6"/>
      <c r="G5" s="6"/>
      <c r="H5" s="6"/>
      <c r="I5" s="6"/>
      <c r="J5" s="6"/>
    </row>
    <row r="6" spans="3:7" ht="15.75">
      <c r="C6" s="8"/>
      <c r="D6" s="8"/>
      <c r="E6" s="5" t="s">
        <v>80</v>
      </c>
      <c r="F6" s="6"/>
      <c r="G6" s="6"/>
    </row>
    <row r="7" spans="3:7" ht="15.75" customHeight="1">
      <c r="C7" s="8"/>
      <c r="D7" s="8"/>
      <c r="E7" s="5" t="s">
        <v>64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33" customHeight="1">
      <c r="C9" s="9"/>
      <c r="D9" s="83" t="s">
        <v>135</v>
      </c>
      <c r="E9" s="84"/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18" customHeight="1">
      <c r="B12" s="78" t="s">
        <v>45</v>
      </c>
      <c r="C12" s="78"/>
      <c r="D12" s="78"/>
      <c r="E12" s="78"/>
    </row>
    <row r="13" spans="2:5" ht="44.25" customHeight="1">
      <c r="B13" s="79" t="s">
        <v>93</v>
      </c>
      <c r="C13" s="80"/>
      <c r="D13" s="80"/>
      <c r="E13" s="80"/>
    </row>
    <row r="15" spans="2:5" ht="33" customHeight="1">
      <c r="B15" s="11" t="s">
        <v>1</v>
      </c>
      <c r="C15" s="12" t="s">
        <v>2</v>
      </c>
      <c r="D15" s="21" t="s">
        <v>51</v>
      </c>
      <c r="E15" s="21" t="s">
        <v>94</v>
      </c>
    </row>
    <row r="16" spans="2:5" ht="23.25" customHeight="1">
      <c r="B16" s="13" t="s">
        <v>27</v>
      </c>
      <c r="C16" s="14" t="s">
        <v>14</v>
      </c>
      <c r="D16" s="56">
        <f>D17+D32</f>
        <v>37864710</v>
      </c>
      <c r="E16" s="56">
        <f>E17+E32</f>
        <v>39501260</v>
      </c>
    </row>
    <row r="17" spans="2:5" ht="21" customHeight="1">
      <c r="B17" s="15"/>
      <c r="C17" s="14" t="s">
        <v>3</v>
      </c>
      <c r="D17" s="56">
        <f>D18+D24+D20+D22+D30</f>
        <v>35644710</v>
      </c>
      <c r="E17" s="56">
        <f>E18+E24+E20+E22+E30</f>
        <v>37281260</v>
      </c>
    </row>
    <row r="18" spans="2:5" ht="18.75" customHeight="1">
      <c r="B18" s="16" t="s">
        <v>28</v>
      </c>
      <c r="C18" s="17" t="s">
        <v>4</v>
      </c>
      <c r="D18" s="57">
        <f>D19</f>
        <v>17380000</v>
      </c>
      <c r="E18" s="57">
        <f>E19</f>
        <v>18425000</v>
      </c>
    </row>
    <row r="19" spans="2:5" ht="22.5" customHeight="1">
      <c r="B19" s="16" t="s">
        <v>29</v>
      </c>
      <c r="C19" s="17" t="s">
        <v>24</v>
      </c>
      <c r="D19" s="57">
        <v>17380000</v>
      </c>
      <c r="E19" s="57">
        <v>18425000</v>
      </c>
    </row>
    <row r="20" spans="2:5" ht="33.75" customHeight="1">
      <c r="B20" s="16" t="s">
        <v>30</v>
      </c>
      <c r="C20" s="17" t="s">
        <v>21</v>
      </c>
      <c r="D20" s="57">
        <f>D21</f>
        <v>3428210</v>
      </c>
      <c r="E20" s="57">
        <f>E21</f>
        <v>3669760</v>
      </c>
    </row>
    <row r="21" spans="2:5" ht="34.5" customHeight="1">
      <c r="B21" s="16" t="s">
        <v>31</v>
      </c>
      <c r="C21" s="17" t="s">
        <v>22</v>
      </c>
      <c r="D21" s="57">
        <v>3428210</v>
      </c>
      <c r="E21" s="57">
        <v>3669760</v>
      </c>
    </row>
    <row r="22" spans="2:5" ht="18" customHeight="1">
      <c r="B22" s="16" t="s">
        <v>32</v>
      </c>
      <c r="C22" s="17" t="s">
        <v>5</v>
      </c>
      <c r="D22" s="57">
        <f>D23</f>
        <v>7500</v>
      </c>
      <c r="E22" s="57">
        <f>E23</f>
        <v>7500</v>
      </c>
    </row>
    <row r="23" spans="2:5" ht="17.25" customHeight="1">
      <c r="B23" s="16" t="s">
        <v>40</v>
      </c>
      <c r="C23" s="17" t="s">
        <v>6</v>
      </c>
      <c r="D23" s="57">
        <v>7500</v>
      </c>
      <c r="E23" s="57">
        <v>7500</v>
      </c>
    </row>
    <row r="24" spans="2:5" ht="17.25" customHeight="1">
      <c r="B24" s="16" t="s">
        <v>68</v>
      </c>
      <c r="C24" s="17" t="s">
        <v>67</v>
      </c>
      <c r="D24" s="57">
        <f>D25+D27</f>
        <v>14802000</v>
      </c>
      <c r="E24" s="57">
        <f>E25+E27</f>
        <v>15152000</v>
      </c>
    </row>
    <row r="25" spans="2:5" ht="17.25" customHeight="1">
      <c r="B25" s="16" t="s">
        <v>76</v>
      </c>
      <c r="C25" s="17" t="s">
        <v>77</v>
      </c>
      <c r="D25" s="57">
        <f>D26</f>
        <v>1200000</v>
      </c>
      <c r="E25" s="57">
        <f>E26</f>
        <v>1250000</v>
      </c>
    </row>
    <row r="26" spans="2:5" ht="49.5" customHeight="1">
      <c r="B26" s="16" t="s">
        <v>69</v>
      </c>
      <c r="C26" s="17" t="s">
        <v>78</v>
      </c>
      <c r="D26" s="57">
        <v>1200000</v>
      </c>
      <c r="E26" s="57">
        <v>1250000</v>
      </c>
    </row>
    <row r="27" spans="2:5" ht="17.25" customHeight="1">
      <c r="B27" s="16" t="s">
        <v>70</v>
      </c>
      <c r="C27" s="17" t="s">
        <v>71</v>
      </c>
      <c r="D27" s="57">
        <f>D28+D29</f>
        <v>13602000</v>
      </c>
      <c r="E27" s="57">
        <f>E28+E29</f>
        <v>13902000</v>
      </c>
    </row>
    <row r="28" spans="2:5" ht="33.75" customHeight="1">
      <c r="B28" s="16" t="s">
        <v>73</v>
      </c>
      <c r="C28" s="17" t="s">
        <v>72</v>
      </c>
      <c r="D28" s="57">
        <v>6662000</v>
      </c>
      <c r="E28" s="57">
        <v>6809000</v>
      </c>
    </row>
    <row r="29" spans="2:5" ht="33" customHeight="1">
      <c r="B29" s="16" t="s">
        <v>74</v>
      </c>
      <c r="C29" s="17" t="s">
        <v>75</v>
      </c>
      <c r="D29" s="57">
        <v>6940000</v>
      </c>
      <c r="E29" s="57">
        <v>7093000</v>
      </c>
    </row>
    <row r="30" spans="2:5" ht="19.5" customHeight="1">
      <c r="B30" s="16" t="s">
        <v>33</v>
      </c>
      <c r="C30" s="17" t="s">
        <v>15</v>
      </c>
      <c r="D30" s="58">
        <f>D31</f>
        <v>27000</v>
      </c>
      <c r="E30" s="58">
        <f>E31</f>
        <v>27000</v>
      </c>
    </row>
    <row r="31" spans="2:5" ht="81.75" customHeight="1">
      <c r="B31" s="22" t="s">
        <v>52</v>
      </c>
      <c r="C31" s="23" t="s">
        <v>53</v>
      </c>
      <c r="D31" s="58">
        <v>27000</v>
      </c>
      <c r="E31" s="58">
        <v>27000</v>
      </c>
    </row>
    <row r="32" spans="2:5" ht="19.5" customHeight="1">
      <c r="B32" s="15"/>
      <c r="C32" s="19" t="s">
        <v>7</v>
      </c>
      <c r="D32" s="59">
        <f>D33+D38</f>
        <v>2220000</v>
      </c>
      <c r="E32" s="59">
        <f>E33+E38</f>
        <v>2220000</v>
      </c>
    </row>
    <row r="33" spans="2:5" ht="48.75" customHeight="1">
      <c r="B33" s="16" t="s">
        <v>41</v>
      </c>
      <c r="C33" s="17" t="s">
        <v>8</v>
      </c>
      <c r="D33" s="60">
        <f>D34+D36</f>
        <v>2000000</v>
      </c>
      <c r="E33" s="60">
        <f>E34+E36</f>
        <v>2000000</v>
      </c>
    </row>
    <row r="34" spans="2:5" ht="95.25" customHeight="1">
      <c r="B34" s="16" t="s">
        <v>34</v>
      </c>
      <c r="C34" s="17" t="s">
        <v>16</v>
      </c>
      <c r="D34" s="60">
        <f>D35</f>
        <v>700000</v>
      </c>
      <c r="E34" s="60">
        <f>E35</f>
        <v>700000</v>
      </c>
    </row>
    <row r="35" spans="2:5" ht="81" customHeight="1">
      <c r="B35" s="16" t="s">
        <v>54</v>
      </c>
      <c r="C35" s="18" t="s">
        <v>55</v>
      </c>
      <c r="D35" s="60">
        <v>700000</v>
      </c>
      <c r="E35" s="60">
        <v>700000</v>
      </c>
    </row>
    <row r="36" spans="2:5" ht="80.25" customHeight="1">
      <c r="B36" s="16" t="s">
        <v>35</v>
      </c>
      <c r="C36" s="18" t="s">
        <v>17</v>
      </c>
      <c r="D36" s="58">
        <f>D37</f>
        <v>1300000</v>
      </c>
      <c r="E36" s="58">
        <f>E37</f>
        <v>1300000</v>
      </c>
    </row>
    <row r="37" spans="2:5" ht="80.25" customHeight="1">
      <c r="B37" s="16" t="s">
        <v>56</v>
      </c>
      <c r="C37" s="18" t="s">
        <v>57</v>
      </c>
      <c r="D37" s="58">
        <v>1300000</v>
      </c>
      <c r="E37" s="58">
        <v>1300000</v>
      </c>
    </row>
    <row r="38" spans="2:5" ht="33.75" customHeight="1">
      <c r="B38" s="16" t="s">
        <v>42</v>
      </c>
      <c r="C38" s="17" t="s">
        <v>9</v>
      </c>
      <c r="D38" s="58">
        <f>D39</f>
        <v>220000</v>
      </c>
      <c r="E38" s="58">
        <f>E39</f>
        <v>220000</v>
      </c>
    </row>
    <row r="39" spans="2:5" ht="25.5" customHeight="1">
      <c r="B39" s="16" t="s">
        <v>36</v>
      </c>
      <c r="C39" s="17" t="s">
        <v>20</v>
      </c>
      <c r="D39" s="58">
        <f>D40+D41</f>
        <v>220000</v>
      </c>
      <c r="E39" s="58">
        <f>E40+E41</f>
        <v>220000</v>
      </c>
    </row>
    <row r="40" spans="2:5" ht="36" customHeight="1">
      <c r="B40" s="16" t="s">
        <v>87</v>
      </c>
      <c r="C40" s="17" t="s">
        <v>85</v>
      </c>
      <c r="D40" s="57">
        <v>120000</v>
      </c>
      <c r="E40" s="57">
        <v>120000</v>
      </c>
    </row>
    <row r="41" spans="2:5" ht="36" customHeight="1">
      <c r="B41" s="16" t="s">
        <v>88</v>
      </c>
      <c r="C41" s="17" t="s">
        <v>86</v>
      </c>
      <c r="D41" s="57">
        <v>100000</v>
      </c>
      <c r="E41" s="57">
        <v>100000</v>
      </c>
    </row>
    <row r="42" spans="2:5" ht="21" customHeight="1">
      <c r="B42" s="13" t="s">
        <v>43</v>
      </c>
      <c r="C42" s="19" t="s">
        <v>11</v>
      </c>
      <c r="D42" s="56">
        <f>D43+D54</f>
        <v>48113503.8</v>
      </c>
      <c r="E42" s="56">
        <f>E43</f>
        <v>43161397.2</v>
      </c>
    </row>
    <row r="43" spans="2:9" ht="35.25" customHeight="1">
      <c r="B43" s="16" t="s">
        <v>39</v>
      </c>
      <c r="C43" s="17" t="s">
        <v>47</v>
      </c>
      <c r="D43" s="58">
        <f>D44+D46+D49+D52</f>
        <v>47593503.8</v>
      </c>
      <c r="E43" s="58">
        <f>E44+E52+E46+E49</f>
        <v>43161397.2</v>
      </c>
      <c r="H43" s="2"/>
      <c r="I43" s="3"/>
    </row>
    <row r="44" spans="2:5" ht="22.5" customHeight="1">
      <c r="B44" s="16" t="s">
        <v>49</v>
      </c>
      <c r="C44" s="17" t="s">
        <v>25</v>
      </c>
      <c r="D44" s="60">
        <f>D45</f>
        <v>35158032.8</v>
      </c>
      <c r="E44" s="60">
        <f>E45</f>
        <v>36332111.2</v>
      </c>
    </row>
    <row r="45" spans="2:5" ht="48" customHeight="1">
      <c r="B45" s="24" t="s">
        <v>60</v>
      </c>
      <c r="C45" s="17" t="s">
        <v>61</v>
      </c>
      <c r="D45" s="64">
        <v>35158032.8</v>
      </c>
      <c r="E45" s="64">
        <v>36332111.2</v>
      </c>
    </row>
    <row r="46" spans="2:5" ht="33.75" customHeight="1">
      <c r="B46" s="43" t="s">
        <v>102</v>
      </c>
      <c r="C46" s="69" t="s">
        <v>103</v>
      </c>
      <c r="D46" s="70">
        <f>SUM(D47:D48)</f>
        <v>9875959</v>
      </c>
      <c r="E46" s="70">
        <f>E48</f>
        <v>4258374</v>
      </c>
    </row>
    <row r="47" spans="2:5" ht="33.75" customHeight="1">
      <c r="B47" s="43" t="s">
        <v>115</v>
      </c>
      <c r="C47" s="69" t="s">
        <v>116</v>
      </c>
      <c r="D47" s="70">
        <v>4299885</v>
      </c>
      <c r="E47" s="70">
        <v>0</v>
      </c>
    </row>
    <row r="48" spans="2:5" ht="23.25" customHeight="1">
      <c r="B48" s="43" t="s">
        <v>104</v>
      </c>
      <c r="C48" s="69" t="s">
        <v>105</v>
      </c>
      <c r="D48" s="70">
        <v>5576074</v>
      </c>
      <c r="E48" s="70">
        <v>4258374</v>
      </c>
    </row>
    <row r="49" spans="2:5" ht="39.75" customHeight="1">
      <c r="B49" s="41" t="s">
        <v>106</v>
      </c>
      <c r="C49" s="42" t="s">
        <v>107</v>
      </c>
      <c r="D49" s="70">
        <f>SUM(D50:D51)</f>
        <v>332020</v>
      </c>
      <c r="E49" s="70">
        <f>SUM(E50:E51)</f>
        <v>343420</v>
      </c>
    </row>
    <row r="50" spans="2:5" ht="36.75" customHeight="1">
      <c r="B50" s="52" t="s">
        <v>108</v>
      </c>
      <c r="C50" s="42" t="s">
        <v>109</v>
      </c>
      <c r="D50" s="70">
        <v>3520</v>
      </c>
      <c r="E50" s="70">
        <v>3520</v>
      </c>
    </row>
    <row r="51" spans="2:5" ht="48.75" customHeight="1">
      <c r="B51" s="52" t="s">
        <v>110</v>
      </c>
      <c r="C51" s="42" t="s">
        <v>111</v>
      </c>
      <c r="D51" s="70">
        <v>328500</v>
      </c>
      <c r="E51" s="70">
        <v>339900</v>
      </c>
    </row>
    <row r="52" spans="2:5" ht="23.25" customHeight="1">
      <c r="B52" s="16" t="s">
        <v>50</v>
      </c>
      <c r="C52" s="20" t="s">
        <v>0</v>
      </c>
      <c r="D52" s="63">
        <f>SUM(D53)</f>
        <v>2227492</v>
      </c>
      <c r="E52" s="63">
        <f>SUM(E53)</f>
        <v>2227492</v>
      </c>
    </row>
    <row r="53" spans="2:5" ht="62.25" customHeight="1">
      <c r="B53" s="24" t="s">
        <v>62</v>
      </c>
      <c r="C53" s="17" t="s">
        <v>63</v>
      </c>
      <c r="D53" s="58">
        <v>2227492</v>
      </c>
      <c r="E53" s="58">
        <v>2227492</v>
      </c>
    </row>
    <row r="54" spans="2:5" ht="24" customHeight="1">
      <c r="B54" s="52" t="s">
        <v>95</v>
      </c>
      <c r="C54" s="42" t="s">
        <v>96</v>
      </c>
      <c r="D54" s="67">
        <f>D55</f>
        <v>520000</v>
      </c>
      <c r="E54" s="58">
        <v>0</v>
      </c>
    </row>
    <row r="55" spans="2:5" ht="24" customHeight="1">
      <c r="B55" s="52" t="s">
        <v>100</v>
      </c>
      <c r="C55" s="42" t="s">
        <v>98</v>
      </c>
      <c r="D55" s="67">
        <f>D56</f>
        <v>520000</v>
      </c>
      <c r="E55" s="58">
        <v>0</v>
      </c>
    </row>
    <row r="56" spans="2:5" ht="33" customHeight="1">
      <c r="B56" s="52" t="s">
        <v>99</v>
      </c>
      <c r="C56" s="42" t="s">
        <v>97</v>
      </c>
      <c r="D56" s="67">
        <v>520000</v>
      </c>
      <c r="E56" s="58">
        <v>0</v>
      </c>
    </row>
    <row r="57" spans="2:5" ht="24" customHeight="1">
      <c r="B57" s="81" t="s">
        <v>13</v>
      </c>
      <c r="C57" s="82"/>
      <c r="D57" s="56">
        <f>D16+D42</f>
        <v>85978213.8</v>
      </c>
      <c r="E57" s="56">
        <f>E16+E42</f>
        <v>82662657.2</v>
      </c>
    </row>
    <row r="58" ht="31.5" customHeight="1"/>
    <row r="59" ht="36" customHeight="1"/>
    <row r="60" ht="25.5" customHeight="1"/>
    <row r="61" ht="82.5" customHeight="1"/>
    <row r="62" ht="33.75" customHeight="1"/>
    <row r="63" ht="25.5" customHeight="1"/>
  </sheetData>
  <sheetProtection/>
  <mergeCells count="4">
    <mergeCell ref="B12:E12"/>
    <mergeCell ref="B13:E13"/>
    <mergeCell ref="B57:C57"/>
    <mergeCell ref="D9:E9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2023-09-21T08:32:13Z</dcterms:modified>
  <cp:category/>
  <cp:version/>
  <cp:contentType/>
  <cp:contentStatus/>
</cp:coreProperties>
</file>