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veta\Downloads\"/>
    </mc:Choice>
  </mc:AlternateContent>
  <bookViews>
    <workbookView xWindow="0" yWindow="0" windowWidth="20490" windowHeight="7455" activeTab="1"/>
  </bookViews>
  <sheets>
    <sheet name="субъекты РФ" sheetId="1" r:id="rId1"/>
    <sheet name="МСУ" sheetId="2" r:id="rId2"/>
  </sheets>
  <calcPr calcId="152511"/>
</workbook>
</file>

<file path=xl/calcChain.xml><?xml version="1.0" encoding="utf-8"?>
<calcChain xmlns="http://schemas.openxmlformats.org/spreadsheetml/2006/main">
  <c r="Q10" i="2" l="1"/>
  <c r="P10" i="2"/>
  <c r="O37" i="2"/>
  <c r="O30" i="2"/>
  <c r="O8" i="2"/>
  <c r="O32" i="2"/>
  <c r="O16" i="2"/>
  <c r="O26" i="2"/>
  <c r="O22" i="2"/>
  <c r="O9" i="2"/>
  <c r="O36" i="2"/>
  <c r="O35" i="2"/>
  <c r="O34" i="2"/>
  <c r="O33" i="2"/>
  <c r="O31" i="2"/>
  <c r="O29" i="2"/>
  <c r="O28" i="2"/>
  <c r="O27" i="2"/>
  <c r="O23" i="2"/>
  <c r="O21" i="2"/>
  <c r="O20" i="2"/>
  <c r="O19" i="2"/>
  <c r="O18" i="2"/>
  <c r="O14" i="2"/>
  <c r="O10" i="2"/>
</calcChain>
</file>

<file path=xl/sharedStrings.xml><?xml version="1.0" encoding="utf-8"?>
<sst xmlns="http://schemas.openxmlformats.org/spreadsheetml/2006/main" count="338" uniqueCount="234">
  <si>
    <t>1) 19.02.2016 - не установлен
2) 26.04.2016 - не установлен
3) 14.04.2016 - не установлен
4) 14.01.2014 - не установлен
5) 28.12.2015 - не установлен
6) 04.03.2015 - не установлен</t>
  </si>
  <si>
    <t>Мероприятия по содержанию дорог общего пользования муниципального значения и сооружений на них; Мероприятия по текущему ремонту дорог общего пользования муниципального значения и сооружений на них; Расходы на капитальный ремонт и ремонт автомобильных дорог общего пользования местного значения; Расходы на реализацию областного закона от 14 декабря 2012 года № 95-оз "О содействии развитию на части территорий муниципальных образований Ленинградской области иных форм местного самоуправления"; Софинансирование расходов муниципального образования на реализацию областного закона от 14 декабря 2012 года № 95-оз «О содействии развитию на части территорий муниципальных образований Ленинградской области иных форм местного само-управления»; Софинансирование расходов на капитальный ремонт и ремонт автомобильных дорог общего пользования местного значения муниципального образования; Софинансирование расходов на реализацию областного закона от 14 декабря 2012 года № 95-оз «О содействии развитию на части территорий муниципальных образований Ленинградской области иных форм местного само-управления»</t>
  </si>
  <si>
    <t>10-5004</t>
  </si>
  <si>
    <t>1) федеральный закон от 29.12.2004 №188-ФЗ"Жилищный кодекс Российской Федерации"
2) федеральный закон от 06.10.2003 №131-фз"Об общих принципах организации местного самоуправления в Российской Федерации"</t>
  </si>
  <si>
    <t>1) Ст.14
2) Ст.14</t>
  </si>
  <si>
    <t>1) 01.03.2005 - не установлен
2) 08.10.2003 - не установлен</t>
  </si>
  <si>
    <t>1) Постановление Правительства Ленинградской области от 16.02.2015 №27"Об утверждении Положения о порядке предоставления и расходования в 2015 году субсидий из областного бюджета Ленинградской области бюджетам муниципальных образований Ленинградской области на оказание поддержки гражданам, пострадавшим в результате пожара муниципального жилищного фонда, в рамках подпрограммы "Оказание поддержки гражданам, пострадавшим в результате пожара муниципального жилищного фонда" государственной программы Ленинградской области "Обеспечение качественным жильем граждан на территории Ленинградской области", утвержденной постановлением Правительства Ленинградской области от 14 ноября 2013 года N 407"</t>
  </si>
  <si>
    <t>1) 24.02.2015 - 31.12.2015</t>
  </si>
  <si>
    <t>Расходы на жилье для молодежи; Софинансирование расходов на жилье для молодежи</t>
  </si>
  <si>
    <t>10-5008</t>
  </si>
  <si>
    <t>1) федеральный закон от 21.12.1994 №68-ФЗ"О защите населения и территорий от чрезвычайных ситуаций природного и техногенного характера"
2) федеральный закон от 06.10.2003 №131-фз"Об общих принципах организации местного самоуправления в Российской Федерации"</t>
  </si>
  <si>
    <t>1) Ст.11, 22, 23, 24
2) Ст.14</t>
  </si>
  <si>
    <t>1) 24.12.1994 - не установлен
2) 08.10.2003 - не установлен</t>
  </si>
  <si>
    <t>1) Постановление Правительства Ленинградской области от 05.06.2007 №126"О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2) Областной закон Ленинградской области от 13.11.2003 №93-оз"О защите населения и территорий Ленинградской области от чрезвычайных ситуаций природного и техногенного характера"</t>
  </si>
  <si>
    <t>1) П.6
2) Ст.6</t>
  </si>
  <si>
    <t>1) 05.06.2007 - не установлен
2) 05.12.2003 - не установлен</t>
  </si>
  <si>
    <t>1) Постановления администрации Бегуницкого СП от 03.08.2010 №49"Положение о деятельности подразделений муниципально-пожарной охраны на территории Бегуницкого сельского поселения"</t>
  </si>
  <si>
    <t>1) 03.08.2010 - не установлен</t>
  </si>
  <si>
    <t>Мероприятия по предупреждению и ликвидации последствий чрезвычайных ситуаций и стихийных бедствий на территории муниципального образования</t>
  </si>
  <si>
    <t>формирование архивных фондов сельского поселения</t>
  </si>
  <si>
    <t>10-5009</t>
  </si>
  <si>
    <t>1) федеральный закон от 29.12.1994 №78-ФЗ"О библиотечном деле"
2) федеральный закон от 06.10.2003 №131-фз"Об общих принципах организации местного самоуправления в Российской Федерации"</t>
  </si>
  <si>
    <t>1) Ст.15
2) Ст.14</t>
  </si>
  <si>
    <t>1) 02.01.1995 - не установлен
2) 08.10.2003 - не установлен</t>
  </si>
  <si>
    <t>1) Областной закон Ленинградской области от 03.07.2009 №61-оз"Об организации библиотечного обслуживания населения Ленинградской области общедоступными библиотеками"</t>
  </si>
  <si>
    <t>1) Ст.10</t>
  </si>
  <si>
    <t>1) 17.07.2009 - не установлен</t>
  </si>
  <si>
    <t>1) Постановления администрации Бегуницкого СП от 10.01.2012 №8"Правила пользования библиотекой"</t>
  </si>
  <si>
    <t>1) 10.01.2012 - не установлен</t>
  </si>
  <si>
    <t>Расходы на обеспечение деятельности муниципальных учреждений культуры в части содержания библиотечных отделов (секторов)</t>
  </si>
  <si>
    <t>10-5013</t>
  </si>
  <si>
    <t>1) Решения Совета депутатов Бегуницкого СП от 31.10.2012 №150"Правила благоустройства на территории муниципального образования Бегуницкое сельское поселение Волосовского муниципального района Ленинградской области"
2) Решения Совета депутатов Бегуницкого СП от 23.10.2015 №42"Правила организации сбора и вывоза бытового мусора, отходов производства и потребления на территории Бегуницкого сельского поселения"</t>
  </si>
  <si>
    <t>1) 31.10.2012 - не установлен
2) 23.10.2015 - не установлен</t>
  </si>
  <si>
    <t>Мероприятия по организации сбора и вывоза бытовых отходов и мусора на территории населенных пунктов муниципального образования</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</si>
  <si>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</si>
  <si>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10-5016</t>
  </si>
  <si>
    <t>1) Решения Совета депутатов Бегуницкого СП от 31.10.2012 №150"Правила благоустройства на территории муниципального образования Бегуницкое сельское поселение Волосовского муниципального района Ленинградской области"</t>
  </si>
  <si>
    <t>Мероприятия по организации и содержанию мест захоронения муниципального образования</t>
  </si>
  <si>
    <t>1.1.3.</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</si>
  <si>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</si>
  <si>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10-5100</t>
  </si>
  <si>
    <t>04.09</t>
  </si>
  <si>
    <t>принятие устава муниципального образования и внесение в него изменений и дополнений, издание муниципальных правовых актов</t>
  </si>
  <si>
    <t>10-5103</t>
  </si>
  <si>
    <t>1) Ст.15</t>
  </si>
  <si>
    <t>1) Постановление Правительства Ленинградской области от 16.02.2015 №27"Об утверждении Положения о порядке предоставления и расходования в 2015 году субсидий из областного бюджета Ленинградской области бюджетам муниципальных образований Ленинградской области на оказание поддержки гражданам, пострадавшим в результате пожара муниципального жилищного фонда, в рамках подпрограммы "Оказание поддержки гражданам, пострадавшим в результате пожара муниципального жилищного фонда" государственной программы Ленинградской области "Обеспечение качественным жильем граждан на территории Ленинградской области", утвержденной постановлением Правительства Ленинградской области от 14 ноября 2013 года N 407"
2) Постановление Правительства Ленинградской области от 26.06.2014 №263"Об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в целях реализации 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t>
  </si>
  <si>
    <t>1) П.1
2) П.1</t>
  </si>
  <si>
    <t>1) 24.02.2015 - 31.12.2015
2) 26.06.2014 - не установлен</t>
  </si>
  <si>
    <t>1) Соглашения Бегуницкого СП от 28.12.2015 №75"По организации дорожной деятельности в отношении дрог местного значения вне населенных пунктов в границах Волосовского муниципального района(собственность муниципального района) на территории муни ципального образования Бегуницкое сельское поселение в части содержания дорог в зимний период на 2016 год"</t>
  </si>
  <si>
    <t>1) 28.12.2015 - не установлен</t>
  </si>
  <si>
    <t>Мероприятия по содержанию дорог общего пользования муниципального значения и сооружений на них</t>
  </si>
  <si>
    <t>1.1.4.</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</si>
  <si>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</si>
  <si>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10-5200</t>
  </si>
  <si>
    <t>01.02, 01.04, 01.11, 01.13, 10.01</t>
  </si>
  <si>
    <t>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</si>
  <si>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10-5201</t>
  </si>
  <si>
    <t>1) федеральный закон от 02.03.2007 №25-фз"О муниципальной службе в Российской Федерации"
2) федеральный закон от 06.10.2003 №131-фз"Об общих принципах организации местного самоуправления в Российской Федерации"</t>
  </si>
  <si>
    <t>1) Ст.34
2) Ст.34</t>
  </si>
  <si>
    <t>1) 02.03.2007 - не установлен
2) 08.10.2003 - не установлен</t>
  </si>
  <si>
    <t>1) Областной закон Ленинградской области от 11.03.2008 №14-оз"О правовом регулировании муниципальной службы в Ленинградской области"
2) Постановление Правительства Ленинградской области от 17.03.2015 №70"Об установлении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Ленинградской области на 2015 год"</t>
  </si>
  <si>
    <t>1) Ст.11
2) в целом</t>
  </si>
  <si>
    <t>1) 11.03.2008 - не установлен
2) 17.03.2015 - не установлен</t>
  </si>
  <si>
    <t>1) Постановления администрации Бегуницкого СП от 12.10.2011 №113"О материальном стимулировании работников администрации муниципального образования Бегуницкое сельское поселение"
2) Постановления администрации Бегуницкого СП от 12.10.2011 №112"Об установлении размеров должностных окладов и ежемесячных надбавок за классный чин к должностным окладам муниципальных служащих администрации муниципального образования Бегуницкое сельское поселение"
3) Решения Совета депутатов Бегуницкого СП от 29.10.2014 №14"Положение о порядке назначения и выплаты пенсии за выслугу лет муниципальных служащих и доплаты к пенсии лицам, замещавшим выборные должности в муниципальном образовании Бегуницкое сельское поселение"
4) Решения Совета депутатов Бегуницкого СП от 21.02.2011 №92"Положение об администрации муниципального образования Бегуницкое сельское поселение Волосовского муниципального района Ленинградской области"
5) Решения Совета депутатов Бегуницкого СП от 30.07.2013 №177"Реестр должностей муниципальной службы и утверждение структуры администрации муниципального образования Бегуницкое сельское поселение Волосовского муниципального района Ленинградской области"</t>
  </si>
  <si>
    <t>1) в целом
2) в целом
3) в целом
4) в целом
5) в целом</t>
  </si>
  <si>
    <t>1) 12.10.2011 - не установлен
2) 12.10.2011 - не установлен
3) 29.10.2014 - не установлен
4) 21.02.2011 - не установлен
5) 30.07.2013 - не установлен</t>
  </si>
  <si>
    <t>Выплаты и взносы по обязательствам муниципального образования для выполнения других обязательств муниципальных образований; Выполнение других обязательств муниципальных образований по решению общегосударственных вопросов; Мероприятия по информационно-аналитическому сопровождению органов местного самоуправления для выполнения других обязательств муниципальных образований; Меры по обеспечению выплаты пенсии за выслугу лет муниципальным служащим и доплаты к пенсии лицам, замещавшим выборные должности в органах местного самоуправления; Обеспечение выполнения полномочий и функций администрации; Приобретение товаров, работ, услуг в целях обеспечения текущего функционирования Интернет-сайтов, информационных систем; Расходы на выплаты по оплате труда главы муниципального образования (администрации); Расходы на выплаты по оплате труда работников исполнительных органов местного самоуправления; Резервный фонд администрации муниципального образования</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</si>
  <si>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</si>
  <si>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10-5216</t>
  </si>
  <si>
    <t>1) Ст.34</t>
  </si>
  <si>
    <t>1) Областной закон Ленинградской области от 11.03.2008 №14-оз"О правовом регулировании муниципальной службы в Ленинградской области"</t>
  </si>
  <si>
    <t>1) Ст.11</t>
  </si>
  <si>
    <t>1) 11.03.2008 - не установлен</t>
  </si>
  <si>
    <t>Обеспечение кадровой подготовки специалистов органов местного самоуправления для выполнения обязательств муниципальных образований</t>
  </si>
  <si>
    <t>1.1.5.</t>
  </si>
  <si>
    <t>за счет собственных доходов и источников финансирования дефицита бюджета сельского поселения, всего</t>
  </si>
  <si>
    <t>10-5600</t>
  </si>
  <si>
    <t>01.04, 02.03</t>
  </si>
  <si>
    <t>на осуществление воинского учета на территориях, на которых отсутствуют структурные подразделения военных комиссариатов</t>
  </si>
  <si>
    <t>10-5604</t>
  </si>
  <si>
    <t>1) федеральный закон от 06.10.2003 №131-фз"Об общих принципах организации местного самоуправления в Российской Федерации"
2) Постановление Правительства РФ от 29.04.2006 №258"О субвенциях на осуществление полномочий по первичному воинскому учету на территориях, где отсутствуют военные комиссариаты"</t>
  </si>
  <si>
    <t>1) Ст.19
2) П.4</t>
  </si>
  <si>
    <t>1) 08.10.2003 - не установлен
2) 16.05.2006 - не установлен</t>
  </si>
  <si>
    <t>1) Постановление Правительства Ленинградской области от 21.06.2006 №191"Об утверждении порядка предоставления, расходования и учета субвенций на осуществление полномочий по первичному воинскому учету на территориях, где отсутствуют военные комиссариаты"</t>
  </si>
  <si>
    <t>1) Ст.1</t>
  </si>
  <si>
    <t>1) 30.06.2006 - не установлен</t>
  </si>
  <si>
    <t>1) Соглашения Бегуницкого СП от 01.01.2007 №"Договор о возмещении расходов связанных с обеспечением работы аппарата усиления военного комиссариата"
2) Постановления администрации Бегуницкого СП от 03.04.2014 №51"Положение об организации и осуществлении первичного воинского учета на территории Бегуницкого сельского поселения"</t>
  </si>
  <si>
    <t>1) 01.01.2007 - не установлен
2) 03.04.2014 - не установлен</t>
  </si>
  <si>
    <t>Расходы на осуществление первичного воинского учета на территориях, где отсутствуют военные комиссариаты</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</si>
  <si>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</si>
  <si>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10-5641</t>
  </si>
  <si>
    <t>1) Областной закон Ленинградской области от 13.10.2006 №116-оз"О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t>
  </si>
  <si>
    <t>1) Ст.6</t>
  </si>
  <si>
    <t>1) 02.11.2006 - не установлен</t>
  </si>
  <si>
    <t>1) Постановления администрации Бегуницкого СП от 09.09.2013 №140"О наделении должностных лиц администрации Бегуницкого сельского поселения полномочиями по составлению протоколов об административных правонарушениях"
2) Решения Совета депутатов Бегуницкого СП от 24.05.2016 №62"Положение об административной комиссии муниципального образования Бегуницкое сельское поселение Волосовского муниципального района Ленинградской области"</t>
  </si>
  <si>
    <t>1) 09.09.2013 - не установлен
2) 24.05.2016 - не установлен</t>
  </si>
  <si>
    <t>1.1.6.</t>
  </si>
  <si>
    <t>в иных случаях, не связанных с заключением соглашений, предусмотренных в подпункте 5.5.2.1, всего из них:</t>
  </si>
  <si>
    <t>10-5900</t>
  </si>
  <si>
    <t>01.13</t>
  </si>
  <si>
    <t>составление и рассмотрение проекта бюджета поселения, исполнение бюджета поселения, составление отчета об исполнении бюджета поселения</t>
  </si>
  <si>
    <t>10-5902</t>
  </si>
  <si>
    <t>1) Решения Совета депутатов Бегуницкого СП от 28.07.2016 №70"О передаче полномочий администрации МО Бегуницкое сельское поселение Волосовскому муниципальному району и принятии полномочий от Волосовского муниципального района на 2016-2018 года"
2) Решения Совета депутатов Бегуницкого СП от 01.09.2016 №116"О передаче полномочий по осуществлению внутреннего финансового контроля"
3) Соглашения Бегуницкого СП от 25.11.2015 №16"О передачи осуществления части полномочий по обеспечению бюджетного процесса"</t>
  </si>
  <si>
    <t>1) 28.07.2016 - не установлен
2) 01.09.2016 - не установлен
3) 25.11.2015 - не установлен</t>
  </si>
  <si>
    <t>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t>
  </si>
  <si>
    <t>осуществление контроля за исполнением бюджета поселения</t>
  </si>
  <si>
    <t>10-5903</t>
  </si>
  <si>
    <t>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t>
  </si>
  <si>
    <t>формирование архивных фондов поселения</t>
  </si>
  <si>
    <t>10-5920</t>
  </si>
  <si>
    <t>1) федеральный закон от 22.10.2004 №125-ФЗ"Об архивном деле в Российской Федерации"
2) федеральный закон от 06.10.2003 №131-фз"Об общих принципах организации местного самоуправления в Российской Федерации"</t>
  </si>
  <si>
    <t>1) Ст.4
2) Ст.15</t>
  </si>
  <si>
    <t>1) 27.10.2004 - не установлен
2) 08.10.2003 - не установлен</t>
  </si>
  <si>
    <t>1) Соглашения Бегуницкого СП от 25.11.2015 №1"О передаче осуществления части полномочий по формированию архивных фондов"
2) Решения Совета депутатов Бегуницкого СП от 28.07.2016 №70"О передаче полномочий администрации МО Бегуницкое сельское поселение Волосовскому муниципальному району и принятии полномочий от Волосовского муниципального района на 2016-2018 года"</t>
  </si>
  <si>
    <t>1) 25.11.2015 - не установлен
2) 28.07.2016 - не установлен</t>
  </si>
  <si>
    <t>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</si>
  <si>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t>
  </si>
  <si>
    <t>10-5923</t>
  </si>
  <si>
    <t>1) Областной закон Ленинградской области от 07.07.2014 №45-оз"О перераспределении полномочий в области градостроительной деятельности между органами государственной власти Ленинградской области и органами местного самоуправления Ленинградской области"</t>
  </si>
  <si>
    <t>1) Ст.в целом</t>
  </si>
  <si>
    <t>1) 01.01.2015 - не установлен</t>
  </si>
  <si>
    <t>1) Соглашения Бегуницкого СП от 25.11.2015 №31"О передаче осуществления части полномочий в сфере градостроительной деятельности"
2) Решения Совета депутатов Бегуницкого СП от 28.07.2016 №70"О передаче полномочий администрации МО Бегуницкое сельское поселение Волосовскому муниципальному району и принятии полномочий от Волосовского муниципального района на 2016-2018 года"</t>
  </si>
  <si>
    <t>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t>
  </si>
  <si>
    <t>10-И-9999</t>
  </si>
  <si>
    <t>2.</t>
  </si>
  <si>
    <t>02</t>
  </si>
  <si>
    <t>2.1.1.</t>
  </si>
  <si>
    <t>Расходные обязательства, возникшие в результате принятия нормативных правовых актов субъекта Российской Федерации, заключения договоров (соглашений) по предметам совместного ведения Российской Федерации и субъектов Российской Федерации, всего</t>
  </si>
  <si>
    <t>02-1000</t>
  </si>
  <si>
    <t>99.99</t>
  </si>
  <si>
    <t>Условно утвержденные расходы</t>
  </si>
  <si>
    <t>02-И-9999</t>
  </si>
  <si>
    <t xml:space="preserve">РЕЕСТР РАСХОДНЫХ ОБЯЗАТЕЛЬСТВ МУНИЦИПАЛЬНОГО ОБРАЗОВАНИЯ БЕГУНИЦКОЕ СЕЛЬСКОЕ ПОСЕЛЕНИЕ ВОЛОСОВСКОГО МУНИЦИПАЛЬНОГО РАЙОНА ЛЕНИНГРАДСКОЙ ОБЛАСТИ НА 01.06.2018 Г. </t>
  </si>
  <si>
    <t>1) Соглашения Бегуницкого СП от 19.02.2016 №29"О предоставлении в 2016 году субсидии за счет средств дорожного фонда Ленинградской области бюджету МО Бегуницкое сельское поселение Волосовского муниципального района Ленинградской области на реализацию мероприятий государственной программы Ленинградской области "Развитие автомобльных дорог Ленинградской области"
2) Соглашения Бегуницкого СП от 26.04.2016 №95/9"О предоставлении субсидии из областного бюджета ЛО на государственную поддержку проектов местных инициатив граждан в рамках подпрограммы "Создание условий для эффективного выполнения органами местного самоуправления своих полномочий "государственной программы Ленинградской олбласти " Устойчивое общественное развитие в Ленинграсдкой области в 2016 году"
3) Соглашения Бегуницкого СП от 14.04.2016 №42/10"О предоставлении субсидии из областного бюджета Ленинградской области на государственную поддержку проектов местных инициатив граждан в рамках подпрограммы "Создание условий для эффективного выполнения органами местного самоуправления своих полномочий" госудаственной программы Ленинградской области "Устойчивое общественное развитие в Ленинградской области" в 2016 году"
4) Решения Совета депутатов Бегуницкого СП от 14.01.2014 №201"О создании муниципального дорожного фонда муниципального образования Бегуницкое сельское поселение Волосовского муниципального района Ленинградской области"
5) Соглашения Бегуницкого СП от 28.12.2015 №62"По организации дорожной деятельности в отношении дорог местного значени вне границ населенных пунктов в границах Волосовского муниципального района( собственность муниципального района) на территории муниципального образования Бегуницкое сельское поселение в части содержания автомобильных дорог в зимний период на 2016 год"
6) Решения Совета депутатов Бегуницкого СП от 04.03.2015 №25"Положение о дорожной деятельностив отношении автомобильных дорог местного значения и обеспечение безопасности дорожного движения на них в границах населенных пунктов Бегуницкого сельского поселения"</t>
  </si>
  <si>
    <t>обеспечение первичных мер пожарной безопасности в границах населенных пунктов сельского поселения</t>
  </si>
  <si>
    <t>10-4906</t>
  </si>
  <si>
    <t>Мероприятия по обеспечению первичных мер пожарной безопасности в границах населенных пунктов поселения</t>
  </si>
  <si>
    <t>создание условий для организации досуга и обеспечения жителей сельского поселения услугами организаций культуры</t>
  </si>
  <si>
    <t>10-4908</t>
  </si>
  <si>
    <t>1) федеральный закон от 06.10.2003 №131-фз"Об общих принципах организации местного самоуправления в Российской Федерации"
2) федеральный закон от 09.10.1992 №3612-1"Основы законодательства Российской Федерации о культуре"
3) Указ Президента Российской Федерации от 07.05.2012 №597"О мероприятиях по реализации государственной социальной политики"</t>
  </si>
  <si>
    <t>1) Ст.14
2) Ст.40
3) в целом</t>
  </si>
  <si>
    <t>1) 08.10.2003 - не установлен
2) 17.11.1992 - не установлен
3) 07.05.2012 - не установлен</t>
  </si>
  <si>
    <t>1) Постановления администрации Бегуницкого СП от 01.09.2013 №3"Методические рекомендации по разработке показателей (критериев оценки эффективности) деятельности работников учреждения МКУ Бегуницкий дом культуры"
2) Постановления администрации Бегуницкого СП от 24.07.2013 №119"О мерах по поэтапному повышению заработной платы работников муниципальных учреждений культуры, утверждение Плана мероприятий ("дорожной карты"), направленного на повышение эффективности сферы культуры и совершенствования оплаты труда работников учреждений культуры Бегуницкого сельского поселения Волосовского муниципального района Ленинградской области"
3) Соглашения Бегуницкого СП от 28.12.2015 №77"О предоставлении в 2016 году межбюджетного трансферта из бюджета Волосовского муниципального района Ленинградской области бюджету муниципального образования Ленингракдской области на обеспечение выплат стимулирующего характера работникам муниципальных учреждений культуры поселения"
4) Соглашения Бегуницкого СП от 22.06.2015 №172"О предоставлении в 2016 году субсидии из областного бюджета Ленинградской области бюджету муниципального образования Бегуницкое сельское поселение Волосовского муниципального района Леинградской области на обеспечение стимулирующих выплат работникам муниципальных учреждений культуры Леиниградской области"
5) Постановления администрации Бегуницкого СП от 31.10.2011 №85"О создании в муниципальном образовании Бегуницкое сельское поселение Волосовского муниципального района Ленинградской области муниципального казенного учреждения"
6) Постановления администрации Бегуницкого СП от 31.10.2011 №86"Положение о системе оплаты труда в муниципальных казенных учреждениях"</t>
  </si>
  <si>
    <t>1) в целом
2) в целом
3) в целом
4) в целом
5) в целом
6) в целом</t>
  </si>
  <si>
    <t>1) 01.09.2013 - не установлен
2) 24.07.2013 - не установлен
3) 28.12.2015 - не установлен
4) 22.06.2015 - не установлен
5) 31.10.2011 - не установлен
6) 31.10.2011 - не установлен</t>
  </si>
  <si>
    <t>Мероприятия по исполнению Указов Президента РФ, предусматривающие поэтапное повышение заработной платы работников учреждений культуры; Расходы муниципальных образований по развитию общественной инфраструктуры муниципального значения в Ленинградской области; Расходы на обеспечение выплат стимулирующего характера работникам муниципальных учреждений культуры; Расходы на обеспечение деятельности муниципальных учреждений культуры; Расходы на организацию и проведение культурно-досуговых мероприятий; Софинансирование расходов на обеспечение выплат стимулирующего характера работникам муниципальных учреждений культуры</t>
  </si>
  <si>
    <t>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</si>
  <si>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10-4909</t>
  </si>
  <si>
    <t>1) Соглашения Бегуницкого СП от 22.12.2015 №108"О предоставлении межбюджетного трансферта бюджету муниципального образования Бегуницкое сельское поселение Волосовского муниципального района Ленинградской области на решение вопросов местного значения"
2) Решения Совета депутатов Бегуницкого СП от 29.06.2015 №31"Положение об организации деятельности Общественнго совета на части территории МО Бегуницкое сельское поселение, являющейся административным центром поселения"</t>
  </si>
  <si>
    <t>1) в целом
2) в целом</t>
  </si>
  <si>
    <t>1) 22.12.2015 - не установлен
2) 29.06.2015 - не установлен</t>
  </si>
  <si>
    <t>Мероприятия по укреплению материально-технической базы спортивных секций, кружков и сооружений; Расходы муниципальных образований по развитию общественной инфраструктуры муниципального значения в Ленинградской области; Расходы на обеспечение участия команд поселения в районных, областных и всероссийских соревнованиях</t>
  </si>
  <si>
    <t>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</si>
  <si>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10-4911</t>
  </si>
  <si>
    <t>1) Постановления администрации Бегуницкого СП от 31.10.2012 №150"Правила благоустройства на территории МО Бегуницкое сельское поселение Волосовского муниципального района Ленинградской области"</t>
  </si>
  <si>
    <t>1) в целом</t>
  </si>
  <si>
    <t>1) 31.10.2012 - не установлен</t>
  </si>
  <si>
    <t>Мероприятия по озеленению территории муниципального образования; Мероприятия по организации благоустройства территории поселения; Мероприятия по организации и содержанию уличного освещения населенных пунктов муниципального образования; Расходы муниципальных образований по развитию общественной инфраструктуры муниципального значения в Ленинградской области; Расходы на реализацию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Софинансирование мероприятий по формированию современной городской среды; Софинансирование расходов на реализацию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</si>
  <si>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организация и осуществление мероприятий по работе с детьми и молодежью в сельском поселении</t>
  </si>
  <si>
    <t>10-4914</t>
  </si>
  <si>
    <t>1) Постановления администрации Бегуницкого СП от 31.10.2011 №85"О создании в муниципальном образовании Бегуницкое сельское поселение Волосовского муниципального района Ленинградской области муниципального казенного учреждения"</t>
  </si>
  <si>
    <t>1) 31.10.2011 - не установлен</t>
  </si>
  <si>
    <t>Проведение мероприятий для детей и молодежи поселения</t>
  </si>
  <si>
    <t>1.1.2.</t>
  </si>
  <si>
    <t>10-5000</t>
  </si>
  <si>
    <t>03.09, 04.09, 05.02, 05.03, 08.01, 10.03</t>
  </si>
  <si>
    <t>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</si>
  <si>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10-5002</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</si>
  <si>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 Реализация мероприятий по устойчивому развитию сельских территорий в рамках подпрограммы "Устойчивое развитие сельских территорий Ленинградской области на 2014-2017 годы и на период до 2020 года"; Софинансирование расходов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</si>
  <si>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установление, изменение и отмена местных налогов и сборов сельского поселения</t>
  </si>
  <si>
    <t>10-5003</t>
  </si>
  <si>
    <t>1) федеральный закон от 06.10.2003 №131-фз"Об общих принципах организации местного самоуправления в Российской Федерации"
2) федеральный закон от 08.11.2007 №257-ФЗ"Федеральный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</si>
  <si>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 Ст.14
2) Ст.13</t>
  </si>
  <si>
    <t>1) 08.10.2003 - не установлен
2) 08.11.2007 - не установлен</t>
  </si>
  <si>
    <t>Газификация населенных пунктов муниципального образования; Грантовая поддержка местных инициатив граждан, проживающих в сельской местности, в рамках реализации мероприятий по устойчивому развитию сельских территорий на 2018 год и плановый период 2019 и 2020 годов; Мероприятия в области жилищного хозяйства муниципального образования; Мероприятия в области коммунального хозяйства; Мероприятия по землеустройству и землепользованию; Мероприятия по реализации муниципальной политики в области управления муниципальной собственностью для выполнения других обязательств муниципальных образований; Мерориятия по текущему ремонту объектов муниципальной собственности; Прочие мероприятия по благоустройству поселений; Расходы муниципальных образований на подготовку и проведение мероприятий, посвященных Дню образования Ленинградской области; Расходы на капитальный ремонт объектов муниципального образования; Расходы на проектирование, строительство и реконструкцию объектов; Расходы на реализацию мероприятий федеральной целевой программы "Устойчивое развитие сельских территорий на 2014 - 2017 годы и на период до 2020 года"; Расходы на реализацию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 Расходы на реализацию областного закона от 14 декабря 2012 года № 95-оз "О содействии развитию на части территорий муниципальных образований Ленинградской области иных форм местного самоуправления"; Реализация мероприятий по борьбе с борщевиком Сосновского; Софинансирование расходов муниципального образования на реализацию областного закона от 14 декабря 2012 года № 95-оз «О содействии развитию на части территорий муниципальных образований Ленинградской области иных форм местного самоуправления»; Софинансирование расходов на грантовую поддержку местных инициатив граждан, проживающих в сельской местности, в рамках реализации мероприятий по устойчивому развитию сельских территорий на 2018 год и плановый период 2019 и 2020 годов; Софинансирование расходов на капитальный ремонт объектов муниципального образования; Софинансирование расходов на проектирование, строительство и реконструкцию муниципальных объектов; Софинансирование расходов на реализацию мероприятий по борьбе с борщевиком Сосновского; Софинансирование расходов на реализацию мероприятий федеральной целевой программы "Устойчивое развитие сельских территорий на 2014 - 2017 годы и на период до 2020 года"; Софинансирование расходов на реализацию областного закона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 Улучшение жилищных условий граждан, проживающих в сельской местности, в том числе молодых семей и молодых специалистов</t>
  </si>
  <si>
    <t>Приложение к Порядку представления реестров расходных обязательств субъектов Российской Федерации 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19 апреля 2012 г. №49н</t>
  </si>
  <si>
    <t>I. Реестр расходных обязательств субъекта Российской Федерации</t>
  </si>
  <si>
    <t>Наименование полномочия, расходного обязательства</t>
  </si>
  <si>
    <t>Код  бюджетной классификации (Рз, Прз)</t>
  </si>
  <si>
    <t>Нормативное правовое регулирование, определяющее финансовое обеспечение и порядок расходования средств</t>
  </si>
  <si>
    <t>Примечание</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</si>
  <si>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</si>
  <si>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</si>
  <si>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</si>
  <si>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отчетный  финансовый год</t>
  </si>
  <si>
    <t>текущий финансовый год</t>
  </si>
  <si>
    <t>очередной финансовый год</t>
  </si>
  <si>
    <t>плановый период</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</si>
  <si>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</si>
  <si>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</si>
  <si>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</si>
  <si>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запланировано</t>
  </si>
  <si>
    <t>фактически исполнено</t>
  </si>
  <si>
    <t>финансовый год +1</t>
  </si>
  <si>
    <t>финансовый год +2</t>
  </si>
  <si>
    <t>гр.0</t>
  </si>
  <si>
    <t>гр.1</t>
  </si>
  <si>
    <t>гр.2</t>
  </si>
  <si>
    <t>гр.3</t>
  </si>
  <si>
    <t>гр.4</t>
  </si>
  <si>
    <t>гр.5</t>
  </si>
  <si>
    <t>гр.6</t>
  </si>
  <si>
    <t>гр.7</t>
  </si>
  <si>
    <t>гр.8</t>
  </si>
  <si>
    <t>гр.9</t>
  </si>
  <si>
    <t>гр.10</t>
  </si>
  <si>
    <t>гр.11</t>
  </si>
  <si>
    <t>гр.12</t>
  </si>
  <si>
    <t>гр.13</t>
  </si>
  <si>
    <t>гр.14</t>
  </si>
  <si>
    <t>гр.15</t>
  </si>
  <si>
    <t>гр.16</t>
  </si>
  <si>
    <t>гр.17</t>
  </si>
  <si>
    <t>гр.19</t>
  </si>
  <si>
    <t>Объем средств на исполнение расходного обязательства (руб.)</t>
  </si>
  <si>
    <t>Наименование вопроса местного значения, расходного обязательства</t>
  </si>
  <si>
    <t>Объем средств на исполнение расходного обязательства по всем муниципальным образованиям (руб.)</t>
  </si>
  <si>
    <t>1.</t>
  </si>
  <si>
    <t>10</t>
  </si>
  <si>
    <t>1.1.1.</t>
  </si>
  <si>
    <t>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</si>
  <si>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10-4900</t>
  </si>
  <si>
    <t>01.13, 03.09, 04.12, 05.01, 05.02, 05.03, 07.07, 08.01, 11.01</t>
  </si>
  <si>
    <t>владение, пользование и распоряжение имуществом, находящимся в муниципальной собственности сельского поселения</t>
  </si>
  <si>
    <t>10-4905</t>
  </si>
  <si>
    <t>1) федеральный закон от 06.10.2003 №131-фз"Об общих принципах организации местного самоуправления в Российской Федерации"</t>
  </si>
  <si>
    <t>1) Ст.14</t>
  </si>
  <si>
    <t>1) 08.10.2003 - не установлен</t>
  </si>
  <si>
    <t>1) Постановление Правительства Ленинградской области от 23.06.2015 №224"Об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 в рамках подпрограммы "Газификация Ленинградской области в 2014-2018 годах"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t>
  </si>
  <si>
    <t>1) П.1</t>
  </si>
  <si>
    <t>1) 25.06.2015 - 31.12.2018</t>
  </si>
  <si>
    <t>1) Решения Совета депутатов Бегуницкого СП от 30.05.2011 №101"Положение об организации учета муниципального имущества и порядке ведения Реестра муниципальной собственности муниципального образования Бегуницкое сельское поселение"
2) Постановления администрации Бегуницкого СП от 23.12.2015 №319"Порядок формирования, ведения и опубликования Перечня муниципального имущества, находящегося в собственности Бегуницкого сельского поселения и свободного от прав третьих лиц , за исключением имущественных прав субъектов малого и среднего предпринимательства"
3) Решения Совета депутатов Бегуницкого СП от 24.06.2014 №225"Правила землепользования и застройки Бегуницкого сельского поселения волосовского муниципального района Ленинградской области"</t>
  </si>
  <si>
    <t>1) в целом
2) в целом
3) в целом</t>
  </si>
  <si>
    <t>1) 30.05.2011 - не установлен
2) 23.12.2015 - не установлен
3) 24.06.2014 - 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</si>
</sst>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0_ ;[Red]\-0\ "/>
    <numFmt numFmtId="173" formatCode="?"/>
  </numFmts>
  <fonts count="7" x14ac:knownFonts="1">
    <font>
      <sz val="10"/>
      <name val="Arial"/>
    </font>
    <font>
      <sz val="9"/>
      <name val="Times New Roman"/>
    </font>
    <font>
      <sz val="8"/>
      <name val="Times New Roman"/>
    </font>
    <font>
      <b/>
      <sz val="12"/>
      <name val="Times New Roman"/>
    </font>
    <font>
      <b/>
      <i/>
      <u/>
      <sz val="7"/>
      <name val="Times New Roman"/>
    </font>
    <font>
      <b/>
      <u/>
      <sz val="7"/>
      <name val="Times New Roman"/>
    </font>
    <font>
      <sz val="7"/>
      <name val="Times New Roman"/>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172" fontId="2" fillId="0" borderId="0" xfId="0" applyNumberFormat="1" applyFont="1" applyBorder="1" applyAlignment="1" applyProtection="1">
      <alignment horizontal="center" vertical="top"/>
    </xf>
    <xf numFmtId="0" fontId="2" fillId="0" borderId="0" xfId="0" applyFont="1" applyBorder="1" applyAlignment="1" applyProtection="1">
      <alignment vertical="top"/>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172" fontId="2" fillId="0" borderId="1"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left"/>
    </xf>
    <xf numFmtId="0" fontId="2" fillId="0" borderId="3" xfId="0" applyFont="1" applyBorder="1" applyAlignment="1" applyProtection="1">
      <alignment vertical="top"/>
    </xf>
    <xf numFmtId="49" fontId="4"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left" vertical="center" wrapText="1"/>
    </xf>
    <xf numFmtId="49" fontId="4" fillId="0" borderId="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left" vertical="top" wrapText="1"/>
      <protection locked="0"/>
    </xf>
    <xf numFmtId="49" fontId="4" fillId="0" borderId="2" xfId="0" applyNumberFormat="1" applyFont="1" applyBorder="1" applyAlignment="1" applyProtection="1">
      <alignment horizontal="center" vertical="top" wrapText="1"/>
      <protection locked="0"/>
    </xf>
    <xf numFmtId="49" fontId="4" fillId="0" borderId="5" xfId="0" applyNumberFormat="1" applyFont="1" applyBorder="1" applyAlignment="1" applyProtection="1">
      <alignment horizontal="center" vertical="top" wrapText="1"/>
      <protection locked="0"/>
    </xf>
    <xf numFmtId="4" fontId="4" fillId="0" borderId="1"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left" vertical="top" wrapText="1"/>
      <protection locked="0"/>
    </xf>
    <xf numFmtId="49" fontId="6" fillId="0" borderId="2" xfId="0" applyNumberFormat="1" applyFont="1" applyBorder="1" applyAlignment="1" applyProtection="1">
      <alignment horizontal="center" vertical="top" wrapText="1"/>
      <protection locked="0"/>
    </xf>
    <xf numFmtId="49" fontId="6" fillId="0" borderId="5" xfId="0" applyNumberFormat="1" applyFont="1" applyBorder="1" applyAlignment="1" applyProtection="1">
      <alignment horizontal="center" vertical="top" wrapText="1"/>
      <protection locked="0"/>
    </xf>
    <xf numFmtId="4" fontId="6" fillId="0" borderId="1" xfId="0" applyNumberFormat="1" applyFont="1" applyBorder="1" applyAlignment="1" applyProtection="1">
      <alignment horizontal="right" vertical="center"/>
      <protection locked="0"/>
    </xf>
    <xf numFmtId="49" fontId="6" fillId="0" borderId="1" xfId="0" applyNumberFormat="1" applyFont="1" applyBorder="1" applyAlignment="1" applyProtection="1">
      <alignment horizontal="left" vertical="center" wrapText="1"/>
      <protection locked="0"/>
    </xf>
    <xf numFmtId="173" fontId="6" fillId="0" borderId="2" xfId="0" applyNumberFormat="1" applyFont="1" applyBorder="1" applyAlignment="1" applyProtection="1">
      <alignment horizontal="left" vertical="top" wrapText="1"/>
      <protection locked="0"/>
    </xf>
    <xf numFmtId="173" fontId="6" fillId="0" borderId="1" xfId="0" applyNumberFormat="1" applyFont="1" applyBorder="1" applyAlignment="1" applyProtection="1">
      <alignment horizontal="left" vertical="center" wrapText="1"/>
      <protection locked="0"/>
    </xf>
    <xf numFmtId="173" fontId="6" fillId="0" borderId="1" xfId="0" applyNumberFormat="1" applyFont="1" applyBorder="1" applyAlignment="1" applyProtection="1">
      <alignment horizontal="left" vertical="center" wrapText="1"/>
    </xf>
    <xf numFmtId="4" fontId="6" fillId="0" borderId="0" xfId="0" applyNumberFormat="1" applyFont="1" applyBorder="1" applyAlignment="1" applyProtection="1">
      <alignment horizontal="right" vertical="center"/>
      <protection locked="0"/>
    </xf>
    <xf numFmtId="4" fontId="4" fillId="0" borderId="0" xfId="0" applyNumberFormat="1" applyFont="1" applyBorder="1" applyAlignment="1" applyProtection="1">
      <alignment horizontal="right" vertical="center"/>
      <protection locked="0"/>
    </xf>
    <xf numFmtId="0" fontId="0" fillId="0" borderId="0" xfId="0" applyBorder="1"/>
    <xf numFmtId="173" fontId="1" fillId="0" borderId="0" xfId="0" applyNumberFormat="1" applyFont="1" applyBorder="1" applyAlignment="1" applyProtection="1">
      <alignment horizontal="right" vertical="top" wrapText="1"/>
    </xf>
    <xf numFmtId="0" fontId="2" fillId="0" borderId="1" xfId="0" applyFont="1" applyBorder="1" applyAlignment="1" applyProtection="1">
      <alignment horizontal="center" vertical="center" wrapText="1"/>
    </xf>
    <xf numFmtId="0" fontId="3" fillId="0" borderId="0" xfId="0" applyFont="1" applyBorder="1" applyAlignment="1" applyProtection="1">
      <alignment horizontal="center" wrapText="1"/>
    </xf>
    <xf numFmtId="0" fontId="2" fillId="0" borderId="4"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workbookViewId="0"/>
  </sheetViews>
  <sheetFormatPr defaultRowHeight="13.15" customHeight="1" x14ac:dyDescent="0.2"/>
  <cols>
    <col min="1" max="1" width="5.28515625" customWidth="1"/>
    <col min="2" max="2" width="25.7109375" customWidth="1"/>
    <col min="3" max="4" width="7.7109375" customWidth="1"/>
    <col min="5" max="5" width="21.7109375" customWidth="1"/>
    <col min="6" max="6" width="8.7109375" customWidth="1"/>
    <col min="7" max="7" width="9.7109375" customWidth="1"/>
    <col min="8" max="8" width="21.7109375" customWidth="1"/>
    <col min="9" max="9" width="8.7109375" customWidth="1"/>
    <col min="10" max="10" width="9.7109375" customWidth="1"/>
    <col min="11" max="11" width="21.7109375" hidden="1" customWidth="1"/>
    <col min="12" max="12" width="8.7109375" hidden="1" customWidth="1"/>
    <col min="13" max="13" width="9.7109375" hidden="1" customWidth="1"/>
    <col min="14" max="19" width="10.7109375" customWidth="1"/>
    <col min="20" max="20" width="12.7109375" customWidth="1"/>
  </cols>
  <sheetData>
    <row r="1" spans="1:20" ht="55.15" customHeight="1" x14ac:dyDescent="0.2">
      <c r="N1" s="30" t="s">
        <v>175</v>
      </c>
      <c r="O1" s="30"/>
      <c r="P1" s="30"/>
      <c r="Q1" s="30"/>
      <c r="R1" s="30"/>
      <c r="S1" s="30"/>
      <c r="T1" s="30"/>
    </row>
    <row r="2" spans="1:20" ht="16.149999999999999" customHeight="1" x14ac:dyDescent="0.2">
      <c r="A2" s="1"/>
      <c r="B2" s="2"/>
      <c r="C2" s="2"/>
      <c r="D2" s="2"/>
      <c r="E2" s="2"/>
      <c r="F2" s="2"/>
      <c r="G2" s="2"/>
      <c r="H2" s="2"/>
      <c r="I2" s="2"/>
      <c r="J2" s="2"/>
      <c r="K2" s="2"/>
      <c r="L2" s="2"/>
      <c r="M2" s="2"/>
      <c r="N2" s="2"/>
      <c r="O2" s="2"/>
      <c r="P2" s="2"/>
      <c r="Q2" s="2"/>
      <c r="R2" s="2"/>
      <c r="S2" s="2"/>
      <c r="T2" s="2"/>
    </row>
    <row r="3" spans="1:20" ht="24.75" customHeight="1" x14ac:dyDescent="0.25">
      <c r="A3" s="32" t="s">
        <v>176</v>
      </c>
      <c r="B3" s="32"/>
      <c r="C3" s="32"/>
      <c r="D3" s="32"/>
      <c r="E3" s="32"/>
      <c r="F3" s="32"/>
      <c r="G3" s="32"/>
      <c r="H3" s="32"/>
      <c r="I3" s="32"/>
      <c r="J3" s="32"/>
      <c r="K3" s="32"/>
      <c r="L3" s="32"/>
      <c r="M3" s="32"/>
      <c r="N3" s="32"/>
      <c r="O3" s="32"/>
      <c r="P3" s="32"/>
      <c r="Q3" s="32"/>
      <c r="R3" s="32"/>
      <c r="S3" s="32"/>
      <c r="T3" s="32"/>
    </row>
    <row r="4" spans="1:20" ht="27.6" customHeight="1" x14ac:dyDescent="0.2">
      <c r="A4" s="31" t="s">
        <v>177</v>
      </c>
      <c r="B4" s="31"/>
      <c r="C4" s="31"/>
      <c r="D4" s="31" t="s">
        <v>178</v>
      </c>
      <c r="E4" s="31" t="s">
        <v>179</v>
      </c>
      <c r="F4" s="31"/>
      <c r="G4" s="31"/>
      <c r="H4" s="31"/>
      <c r="I4" s="31"/>
      <c r="J4" s="31"/>
      <c r="K4" s="31"/>
      <c r="L4" s="31"/>
      <c r="M4" s="31"/>
      <c r="N4" s="31" t="s">
        <v>214</v>
      </c>
      <c r="O4" s="31"/>
      <c r="P4" s="31"/>
      <c r="Q4" s="31"/>
      <c r="R4" s="31"/>
      <c r="S4" s="31"/>
      <c r="T4" s="31" t="s">
        <v>180</v>
      </c>
    </row>
    <row r="5" spans="1:20" ht="27" customHeight="1" x14ac:dyDescent="0.2">
      <c r="A5" s="31"/>
      <c r="B5" s="31"/>
      <c r="C5" s="31"/>
      <c r="D5" s="31"/>
      <c r="E5" s="31" t="s">
        <v>181</v>
      </c>
      <c r="F5" s="31"/>
      <c r="G5" s="31"/>
      <c r="H5" s="31" t="s">
        <v>182</v>
      </c>
      <c r="I5" s="31"/>
      <c r="J5" s="31"/>
      <c r="K5" s="31" t="s">
        <v>183</v>
      </c>
      <c r="L5" s="31"/>
      <c r="M5" s="31"/>
      <c r="N5" s="33" t="s">
        <v>184</v>
      </c>
      <c r="O5" s="34"/>
      <c r="P5" s="35" t="s">
        <v>185</v>
      </c>
      <c r="Q5" s="31" t="s">
        <v>186</v>
      </c>
      <c r="R5" s="31" t="s">
        <v>187</v>
      </c>
      <c r="S5" s="31"/>
      <c r="T5" s="31"/>
    </row>
    <row r="6" spans="1:20" ht="81" customHeight="1" x14ac:dyDescent="0.2">
      <c r="A6" s="31"/>
      <c r="B6" s="31"/>
      <c r="C6" s="31"/>
      <c r="D6" s="31"/>
      <c r="E6" s="3" t="s">
        <v>188</v>
      </c>
      <c r="F6" s="3" t="s">
        <v>189</v>
      </c>
      <c r="G6" s="3" t="s">
        <v>190</v>
      </c>
      <c r="H6" s="3" t="s">
        <v>188</v>
      </c>
      <c r="I6" s="3" t="s">
        <v>189</v>
      </c>
      <c r="J6" s="3" t="s">
        <v>190</v>
      </c>
      <c r="K6" s="3" t="s">
        <v>188</v>
      </c>
      <c r="L6" s="3" t="s">
        <v>189</v>
      </c>
      <c r="M6" s="3" t="s">
        <v>190</v>
      </c>
      <c r="N6" s="3" t="s">
        <v>191</v>
      </c>
      <c r="O6" s="3" t="s">
        <v>192</v>
      </c>
      <c r="P6" s="36"/>
      <c r="Q6" s="31"/>
      <c r="R6" s="3" t="s">
        <v>193</v>
      </c>
      <c r="S6" s="3" t="s">
        <v>194</v>
      </c>
      <c r="T6" s="31"/>
    </row>
    <row r="7" spans="1:20" ht="16.350000000000001" customHeight="1" x14ac:dyDescent="0.2">
      <c r="A7" s="5" t="s">
        <v>195</v>
      </c>
      <c r="B7" s="3" t="s">
        <v>196</v>
      </c>
      <c r="C7" s="3" t="s">
        <v>197</v>
      </c>
      <c r="D7" s="3" t="s">
        <v>198</v>
      </c>
      <c r="E7" s="4" t="s">
        <v>199</v>
      </c>
      <c r="F7" s="4" t="s">
        <v>200</v>
      </c>
      <c r="G7" s="4" t="s">
        <v>201</v>
      </c>
      <c r="H7" s="4" t="s">
        <v>202</v>
      </c>
      <c r="I7" s="4" t="s">
        <v>203</v>
      </c>
      <c r="J7" s="4" t="s">
        <v>204</v>
      </c>
      <c r="K7" s="4" t="s">
        <v>205</v>
      </c>
      <c r="L7" s="4" t="s">
        <v>206</v>
      </c>
      <c r="M7" s="4" t="s">
        <v>207</v>
      </c>
      <c r="N7" s="3" t="s">
        <v>205</v>
      </c>
      <c r="O7" s="3" t="s">
        <v>206</v>
      </c>
      <c r="P7" s="3" t="s">
        <v>207</v>
      </c>
      <c r="Q7" s="3" t="s">
        <v>208</v>
      </c>
      <c r="R7" s="3" t="s">
        <v>209</v>
      </c>
      <c r="S7" s="3" t="s">
        <v>210</v>
      </c>
      <c r="T7" s="3" t="s">
        <v>211</v>
      </c>
    </row>
    <row r="8" spans="1:20" ht="13.9" customHeight="1" x14ac:dyDescent="0.2">
      <c r="A8" s="6"/>
      <c r="B8" s="7"/>
      <c r="C8" s="7"/>
      <c r="D8" s="7"/>
      <c r="E8" s="7"/>
      <c r="F8" s="7"/>
      <c r="G8" s="7"/>
      <c r="H8" s="7"/>
      <c r="I8" s="7"/>
      <c r="J8" s="7"/>
      <c r="K8" s="7"/>
      <c r="L8" s="7"/>
      <c r="M8" s="7"/>
      <c r="N8" s="7"/>
      <c r="O8" s="7"/>
      <c r="P8" s="7"/>
      <c r="Q8" s="7"/>
      <c r="R8" s="7"/>
      <c r="S8" s="7"/>
      <c r="T8" s="7"/>
    </row>
  </sheetData>
  <mergeCells count="14">
    <mergeCell ref="E4:M4"/>
    <mergeCell ref="N4:S4"/>
    <mergeCell ref="E5:G5"/>
    <mergeCell ref="K5:M5"/>
    <mergeCell ref="N1:T1"/>
    <mergeCell ref="H5:J5"/>
    <mergeCell ref="R5:S5"/>
    <mergeCell ref="A3:T3"/>
    <mergeCell ref="T4:T6"/>
    <mergeCell ref="N5:O5"/>
    <mergeCell ref="P5:P6"/>
    <mergeCell ref="Q5:Q6"/>
    <mergeCell ref="A4:C6"/>
    <mergeCell ref="D4:D6"/>
  </mergeCells>
  <phoneticPr fontId="0" type="noConversion"/>
  <printOptions horizontalCentered="1"/>
  <pageMargins left="0.27559055118110237" right="0.27559055118110237" top="0.27559055118110237" bottom="0.31496062992125984" header="0" footer="0"/>
  <pageSetup paperSize="9" firstPageNumber="4" fitToHeight="0" orientation="landscape" useFirstPageNumber="1"/>
  <headerFooter alignWithMargins="0">
    <oddFooter>&amp;C&amp;L&amp;R&amp;P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abSelected="1" workbookViewId="0">
      <selection activeCell="A3" sqref="A3:T3"/>
    </sheetView>
  </sheetViews>
  <sheetFormatPr defaultRowHeight="13.15" customHeight="1" x14ac:dyDescent="0.2"/>
  <cols>
    <col min="1" max="1" width="5.28515625" customWidth="1"/>
    <col min="2" max="2" width="25.7109375" customWidth="1"/>
    <col min="3" max="4" width="7.7109375" customWidth="1"/>
    <col min="5" max="5" width="21.7109375" customWidth="1"/>
    <col min="6" max="6" width="8.7109375" customWidth="1"/>
    <col min="7" max="7" width="9.7109375" customWidth="1"/>
    <col min="8" max="8" width="21.7109375" customWidth="1"/>
    <col min="9" max="9" width="8.7109375" customWidth="1"/>
    <col min="10" max="10" width="9.7109375" customWidth="1"/>
    <col min="11" max="11" width="21.7109375" customWidth="1"/>
    <col min="12" max="12" width="8.7109375" customWidth="1"/>
    <col min="13" max="13" width="9.7109375" customWidth="1"/>
    <col min="14" max="19" width="10.7109375" customWidth="1"/>
    <col min="20" max="20" width="12.7109375" customWidth="1"/>
  </cols>
  <sheetData>
    <row r="1" spans="1:20" ht="55.15" customHeight="1" x14ac:dyDescent="0.2">
      <c r="N1" s="30"/>
      <c r="O1" s="30"/>
      <c r="P1" s="30"/>
      <c r="Q1" s="30"/>
      <c r="R1" s="30"/>
      <c r="S1" s="30"/>
      <c r="T1" s="30"/>
    </row>
    <row r="2" spans="1:20" ht="16.149999999999999" customHeight="1" x14ac:dyDescent="0.2">
      <c r="A2" s="1"/>
      <c r="B2" s="2"/>
      <c r="C2" s="2"/>
      <c r="D2" s="2"/>
      <c r="E2" s="2"/>
      <c r="F2" s="2"/>
      <c r="G2" s="2"/>
      <c r="H2" s="2"/>
      <c r="I2" s="2"/>
      <c r="J2" s="2"/>
      <c r="K2" s="2"/>
      <c r="L2" s="2"/>
      <c r="M2" s="2"/>
      <c r="N2" s="2"/>
      <c r="O2" s="2"/>
      <c r="P2" s="2"/>
      <c r="Q2" s="2"/>
      <c r="R2" s="2"/>
      <c r="S2" s="2"/>
      <c r="T2" s="2"/>
    </row>
    <row r="3" spans="1:20" ht="24.75" customHeight="1" x14ac:dyDescent="0.25">
      <c r="A3" s="32" t="s">
        <v>132</v>
      </c>
      <c r="B3" s="32"/>
      <c r="C3" s="32"/>
      <c r="D3" s="32"/>
      <c r="E3" s="32"/>
      <c r="F3" s="32"/>
      <c r="G3" s="32"/>
      <c r="H3" s="32"/>
      <c r="I3" s="32"/>
      <c r="J3" s="32"/>
      <c r="K3" s="32"/>
      <c r="L3" s="32"/>
      <c r="M3" s="32"/>
      <c r="N3" s="32"/>
      <c r="O3" s="32"/>
      <c r="P3" s="32"/>
      <c r="Q3" s="32"/>
      <c r="R3" s="32"/>
      <c r="S3" s="32"/>
      <c r="T3" s="32"/>
    </row>
    <row r="4" spans="1:20" ht="27.6" customHeight="1" x14ac:dyDescent="0.2">
      <c r="A4" s="31" t="s">
        <v>215</v>
      </c>
      <c r="B4" s="31"/>
      <c r="C4" s="31"/>
      <c r="D4" s="31" t="s">
        <v>178</v>
      </c>
      <c r="E4" s="31" t="s">
        <v>179</v>
      </c>
      <c r="F4" s="31"/>
      <c r="G4" s="31"/>
      <c r="H4" s="31"/>
      <c r="I4" s="31"/>
      <c r="J4" s="31"/>
      <c r="K4" s="31"/>
      <c r="L4" s="31"/>
      <c r="M4" s="31"/>
      <c r="N4" s="31" t="s">
        <v>216</v>
      </c>
      <c r="O4" s="31"/>
      <c r="P4" s="31"/>
      <c r="Q4" s="31"/>
      <c r="R4" s="31"/>
      <c r="S4" s="31"/>
      <c r="T4" s="31" t="s">
        <v>180</v>
      </c>
    </row>
    <row r="5" spans="1:20" ht="27" customHeight="1" x14ac:dyDescent="0.2">
      <c r="A5" s="31"/>
      <c r="B5" s="31"/>
      <c r="C5" s="31"/>
      <c r="D5" s="31"/>
      <c r="E5" s="31" t="s">
        <v>181</v>
      </c>
      <c r="F5" s="31"/>
      <c r="G5" s="31"/>
      <c r="H5" s="31" t="s">
        <v>182</v>
      </c>
      <c r="I5" s="31"/>
      <c r="J5" s="31"/>
      <c r="K5" s="31" t="s">
        <v>183</v>
      </c>
      <c r="L5" s="31"/>
      <c r="M5" s="31"/>
      <c r="N5" s="33" t="s">
        <v>184</v>
      </c>
      <c r="O5" s="34"/>
      <c r="P5" s="35" t="s">
        <v>185</v>
      </c>
      <c r="Q5" s="31" t="s">
        <v>186</v>
      </c>
      <c r="R5" s="31" t="s">
        <v>187</v>
      </c>
      <c r="S5" s="31"/>
      <c r="T5" s="31"/>
    </row>
    <row r="6" spans="1:20" ht="81" customHeight="1" x14ac:dyDescent="0.2">
      <c r="A6" s="31"/>
      <c r="B6" s="31"/>
      <c r="C6" s="31"/>
      <c r="D6" s="31"/>
      <c r="E6" s="3" t="s">
        <v>188</v>
      </c>
      <c r="F6" s="3" t="s">
        <v>189</v>
      </c>
      <c r="G6" s="3" t="s">
        <v>190</v>
      </c>
      <c r="H6" s="3" t="s">
        <v>188</v>
      </c>
      <c r="I6" s="3" t="s">
        <v>189</v>
      </c>
      <c r="J6" s="3" t="s">
        <v>190</v>
      </c>
      <c r="K6" s="3" t="s">
        <v>188</v>
      </c>
      <c r="L6" s="3" t="s">
        <v>189</v>
      </c>
      <c r="M6" s="3" t="s">
        <v>190</v>
      </c>
      <c r="N6" s="3" t="s">
        <v>191</v>
      </c>
      <c r="O6" s="3" t="s">
        <v>192</v>
      </c>
      <c r="P6" s="36"/>
      <c r="Q6" s="31"/>
      <c r="R6" s="3" t="s">
        <v>193</v>
      </c>
      <c r="S6" s="3" t="s">
        <v>194</v>
      </c>
      <c r="T6" s="31"/>
    </row>
    <row r="7" spans="1:20" ht="16.350000000000001" customHeight="1" x14ac:dyDescent="0.2">
      <c r="A7" s="5" t="s">
        <v>195</v>
      </c>
      <c r="B7" s="3" t="s">
        <v>196</v>
      </c>
      <c r="C7" s="3" t="s">
        <v>197</v>
      </c>
      <c r="D7" s="3" t="s">
        <v>198</v>
      </c>
      <c r="E7" s="4" t="s">
        <v>199</v>
      </c>
      <c r="F7" s="4" t="s">
        <v>200</v>
      </c>
      <c r="G7" s="4" t="s">
        <v>201</v>
      </c>
      <c r="H7" s="4" t="s">
        <v>202</v>
      </c>
      <c r="I7" s="4" t="s">
        <v>203</v>
      </c>
      <c r="J7" s="4" t="s">
        <v>204</v>
      </c>
      <c r="K7" s="4" t="s">
        <v>205</v>
      </c>
      <c r="L7" s="4" t="s">
        <v>206</v>
      </c>
      <c r="M7" s="4" t="s">
        <v>207</v>
      </c>
      <c r="N7" s="3" t="s">
        <v>208</v>
      </c>
      <c r="O7" s="3" t="s">
        <v>209</v>
      </c>
      <c r="P7" s="3" t="s">
        <v>210</v>
      </c>
      <c r="Q7" s="3" t="s">
        <v>211</v>
      </c>
      <c r="R7" s="3" t="s">
        <v>212</v>
      </c>
      <c r="S7" s="3" t="s">
        <v>210</v>
      </c>
      <c r="T7" s="3" t="s">
        <v>213</v>
      </c>
    </row>
    <row r="8" spans="1:20" ht="12.75" x14ac:dyDescent="0.2">
      <c r="A8" s="8" t="s">
        <v>217</v>
      </c>
      <c r="B8" s="9"/>
      <c r="C8" s="8" t="s">
        <v>218</v>
      </c>
      <c r="D8" s="10"/>
      <c r="E8" s="11"/>
      <c r="F8" s="12"/>
      <c r="G8" s="13"/>
      <c r="H8" s="11"/>
      <c r="I8" s="12"/>
      <c r="J8" s="13"/>
      <c r="K8" s="11"/>
      <c r="L8" s="12"/>
      <c r="M8" s="12"/>
      <c r="N8" s="14">
        <v>50913224.689999998</v>
      </c>
      <c r="O8" s="14">
        <f>N8-847709.01</f>
        <v>50065515.68</v>
      </c>
      <c r="P8" s="14">
        <v>62176862.420000002</v>
      </c>
      <c r="Q8" s="14">
        <v>31626702.809999999</v>
      </c>
      <c r="R8" s="14">
        <v>26892129.620000001</v>
      </c>
      <c r="S8" s="14">
        <v>26892129.620000001</v>
      </c>
      <c r="T8" s="15"/>
    </row>
    <row r="9" spans="1:20" ht="87.4" customHeight="1" x14ac:dyDescent="0.2">
      <c r="A9" s="16" t="s">
        <v>219</v>
      </c>
      <c r="B9" s="17" t="s">
        <v>220</v>
      </c>
      <c r="C9" s="16" t="s">
        <v>221</v>
      </c>
      <c r="D9" s="18" t="s">
        <v>222</v>
      </c>
      <c r="E9" s="19"/>
      <c r="F9" s="20"/>
      <c r="G9" s="21"/>
      <c r="H9" s="19"/>
      <c r="I9" s="20"/>
      <c r="J9" s="21"/>
      <c r="K9" s="19"/>
      <c r="L9" s="20"/>
      <c r="M9" s="20"/>
      <c r="N9" s="22">
        <v>25565216.140000001</v>
      </c>
      <c r="O9" s="22">
        <f>N9-6933-264130.7-9289.8</f>
        <v>25284862.640000001</v>
      </c>
      <c r="P9" s="22">
        <v>43175512.049999997</v>
      </c>
      <c r="Q9" s="22">
        <v>18159698.530000001</v>
      </c>
      <c r="R9" s="22">
        <v>13757064.9</v>
      </c>
      <c r="S9" s="22">
        <v>13757064.9</v>
      </c>
      <c r="T9" s="23"/>
    </row>
    <row r="10" spans="1:20" ht="409.6" customHeight="1" x14ac:dyDescent="0.2">
      <c r="A10" s="16"/>
      <c r="B10" s="17" t="s">
        <v>223</v>
      </c>
      <c r="C10" s="16" t="s">
        <v>224</v>
      </c>
      <c r="D10" s="18"/>
      <c r="E10" s="19" t="s">
        <v>225</v>
      </c>
      <c r="F10" s="20" t="s">
        <v>226</v>
      </c>
      <c r="G10" s="21" t="s">
        <v>227</v>
      </c>
      <c r="H10" s="24" t="s">
        <v>228</v>
      </c>
      <c r="I10" s="20" t="s">
        <v>229</v>
      </c>
      <c r="J10" s="21" t="s">
        <v>230</v>
      </c>
      <c r="K10" s="24" t="s">
        <v>231</v>
      </c>
      <c r="L10" s="20" t="s">
        <v>232</v>
      </c>
      <c r="M10" s="20" t="s">
        <v>233</v>
      </c>
      <c r="N10" s="22">
        <v>10901641.060000001</v>
      </c>
      <c r="O10" s="22">
        <f>N10-253132.4</f>
        <v>10648508.66</v>
      </c>
      <c r="P10" s="22">
        <f>20188276.71</f>
        <v>20188276.710000001</v>
      </c>
      <c r="Q10" s="22">
        <f>8160809+689753.19</f>
        <v>8850562.1899999995</v>
      </c>
      <c r="R10" s="22">
        <v>3327909</v>
      </c>
      <c r="S10" s="22">
        <v>3327909</v>
      </c>
      <c r="T10" s="25" t="s">
        <v>174</v>
      </c>
    </row>
    <row r="11" spans="1:20" ht="87.4" customHeight="1" x14ac:dyDescent="0.2">
      <c r="A11" s="16"/>
      <c r="B11" s="17" t="s">
        <v>134</v>
      </c>
      <c r="C11" s="16" t="s">
        <v>135</v>
      </c>
      <c r="D11" s="18"/>
      <c r="E11" s="19"/>
      <c r="F11" s="20"/>
      <c r="G11" s="21"/>
      <c r="H11" s="19"/>
      <c r="I11" s="20"/>
      <c r="J11" s="21"/>
      <c r="K11" s="19"/>
      <c r="L11" s="20"/>
      <c r="M11" s="20"/>
      <c r="N11" s="22">
        <v>25800</v>
      </c>
      <c r="O11" s="22">
        <v>25800</v>
      </c>
      <c r="P11" s="22">
        <v>450000</v>
      </c>
      <c r="Q11" s="22">
        <v>50000</v>
      </c>
      <c r="R11" s="22">
        <v>50000</v>
      </c>
      <c r="S11" s="22">
        <v>50000</v>
      </c>
      <c r="T11" s="23" t="s">
        <v>136</v>
      </c>
    </row>
    <row r="12" spans="1:20" ht="409.6" customHeight="1" x14ac:dyDescent="0.2">
      <c r="A12" s="16"/>
      <c r="B12" s="17" t="s">
        <v>137</v>
      </c>
      <c r="C12" s="16" t="s">
        <v>138</v>
      </c>
      <c r="D12" s="18"/>
      <c r="E12" s="24" t="s">
        <v>139</v>
      </c>
      <c r="F12" s="20" t="s">
        <v>140</v>
      </c>
      <c r="G12" s="21" t="s">
        <v>141</v>
      </c>
      <c r="H12" s="19"/>
      <c r="I12" s="20"/>
      <c r="J12" s="21"/>
      <c r="K12" s="24" t="s">
        <v>142</v>
      </c>
      <c r="L12" s="20" t="s">
        <v>143</v>
      </c>
      <c r="M12" s="20" t="s">
        <v>144</v>
      </c>
      <c r="N12" s="22">
        <v>9119111.0500000007</v>
      </c>
      <c r="O12" s="22">
        <v>9068079.8499999996</v>
      </c>
      <c r="P12" s="22">
        <v>10628563.66</v>
      </c>
      <c r="Q12" s="22">
        <v>6898118.8099999996</v>
      </c>
      <c r="R12" s="22">
        <v>7448385.1799999997</v>
      </c>
      <c r="S12" s="22">
        <v>7448385.1799999997</v>
      </c>
      <c r="T12" s="25" t="s">
        <v>145</v>
      </c>
    </row>
    <row r="13" spans="1:20" ht="233.25" customHeight="1" x14ac:dyDescent="0.2">
      <c r="A13" s="16"/>
      <c r="B13" s="17" t="s">
        <v>146</v>
      </c>
      <c r="C13" s="16" t="s">
        <v>147</v>
      </c>
      <c r="D13" s="18"/>
      <c r="E13" s="19" t="s">
        <v>225</v>
      </c>
      <c r="F13" s="20" t="s">
        <v>226</v>
      </c>
      <c r="G13" s="21" t="s">
        <v>227</v>
      </c>
      <c r="H13" s="19"/>
      <c r="I13" s="20"/>
      <c r="J13" s="21"/>
      <c r="K13" s="24" t="s">
        <v>148</v>
      </c>
      <c r="L13" s="20" t="s">
        <v>149</v>
      </c>
      <c r="M13" s="20" t="s">
        <v>150</v>
      </c>
      <c r="N13" s="22">
        <v>145000</v>
      </c>
      <c r="O13" s="22">
        <v>145000</v>
      </c>
      <c r="P13" s="22">
        <v>195000</v>
      </c>
      <c r="Q13" s="22">
        <v>100000</v>
      </c>
      <c r="R13" s="22">
        <v>100000</v>
      </c>
      <c r="S13" s="22">
        <v>100000</v>
      </c>
      <c r="T13" s="25" t="s">
        <v>151</v>
      </c>
    </row>
    <row r="14" spans="1:20" ht="409.6" customHeight="1" x14ac:dyDescent="0.2">
      <c r="A14" s="16"/>
      <c r="B14" s="26" t="s">
        <v>152</v>
      </c>
      <c r="C14" s="16" t="s">
        <v>153</v>
      </c>
      <c r="D14" s="18"/>
      <c r="E14" s="19" t="s">
        <v>225</v>
      </c>
      <c r="F14" s="20" t="s">
        <v>226</v>
      </c>
      <c r="G14" s="21" t="s">
        <v>227</v>
      </c>
      <c r="H14" s="19"/>
      <c r="I14" s="20"/>
      <c r="J14" s="21"/>
      <c r="K14" s="19" t="s">
        <v>154</v>
      </c>
      <c r="L14" s="20" t="s">
        <v>155</v>
      </c>
      <c r="M14" s="20" t="s">
        <v>156</v>
      </c>
      <c r="N14" s="22">
        <v>5324504.03</v>
      </c>
      <c r="O14" s="22">
        <f>N14-9289.8</f>
        <v>5315214.2300000004</v>
      </c>
      <c r="P14" s="22">
        <v>11663671.68</v>
      </c>
      <c r="Q14" s="22">
        <v>2900770.72</v>
      </c>
      <c r="R14" s="22">
        <v>2780770.72</v>
      </c>
      <c r="S14" s="22">
        <v>2780770.72</v>
      </c>
      <c r="T14" s="25" t="s">
        <v>157</v>
      </c>
    </row>
    <row r="15" spans="1:20" ht="97.15" customHeight="1" x14ac:dyDescent="0.2">
      <c r="A15" s="16"/>
      <c r="B15" s="17" t="s">
        <v>158</v>
      </c>
      <c r="C15" s="16" t="s">
        <v>159</v>
      </c>
      <c r="D15" s="18"/>
      <c r="E15" s="19" t="s">
        <v>225</v>
      </c>
      <c r="F15" s="20" t="s">
        <v>226</v>
      </c>
      <c r="G15" s="21" t="s">
        <v>227</v>
      </c>
      <c r="H15" s="19"/>
      <c r="I15" s="20"/>
      <c r="J15" s="21"/>
      <c r="K15" s="19" t="s">
        <v>160</v>
      </c>
      <c r="L15" s="20" t="s">
        <v>155</v>
      </c>
      <c r="M15" s="20" t="s">
        <v>161</v>
      </c>
      <c r="N15" s="22">
        <v>49160</v>
      </c>
      <c r="O15" s="22">
        <v>49160</v>
      </c>
      <c r="P15" s="22">
        <v>50000</v>
      </c>
      <c r="Q15" s="22">
        <v>50000</v>
      </c>
      <c r="R15" s="22">
        <v>50000</v>
      </c>
      <c r="S15" s="22">
        <v>50000</v>
      </c>
      <c r="T15" s="23" t="s">
        <v>162</v>
      </c>
    </row>
    <row r="16" spans="1:20" ht="58.35" customHeight="1" x14ac:dyDescent="0.2">
      <c r="A16" s="16" t="s">
        <v>163</v>
      </c>
      <c r="B16" s="17" t="s">
        <v>220</v>
      </c>
      <c r="C16" s="16" t="s">
        <v>164</v>
      </c>
      <c r="D16" s="18" t="s">
        <v>165</v>
      </c>
      <c r="E16" s="19"/>
      <c r="F16" s="20"/>
      <c r="G16" s="21"/>
      <c r="H16" s="19"/>
      <c r="I16" s="20"/>
      <c r="J16" s="21"/>
      <c r="K16" s="19"/>
      <c r="L16" s="20"/>
      <c r="M16" s="20"/>
      <c r="N16" s="22">
        <v>16707796.33</v>
      </c>
      <c r="O16" s="22">
        <f>N16-226221.5-1675.53-30000</f>
        <v>16449899.300000001</v>
      </c>
      <c r="P16" s="22">
        <v>9861860.3300000001</v>
      </c>
      <c r="Q16" s="22">
        <v>4076600</v>
      </c>
      <c r="R16" s="22">
        <v>4312836.22</v>
      </c>
      <c r="S16" s="22">
        <v>4312836.22</v>
      </c>
      <c r="T16" s="23"/>
    </row>
    <row r="17" spans="1:20" ht="409.6" customHeight="1" x14ac:dyDescent="0.2">
      <c r="A17" s="16"/>
      <c r="B17" s="17" t="s">
        <v>166</v>
      </c>
      <c r="C17" s="16" t="s">
        <v>167</v>
      </c>
      <c r="D17" s="18"/>
      <c r="E17" s="19"/>
      <c r="F17" s="20"/>
      <c r="G17" s="21"/>
      <c r="H17" s="19"/>
      <c r="I17" s="20"/>
      <c r="J17" s="21"/>
      <c r="K17" s="19"/>
      <c r="L17" s="20"/>
      <c r="M17" s="20"/>
      <c r="N17" s="22">
        <v>5249000</v>
      </c>
      <c r="O17" s="22">
        <v>5249000</v>
      </c>
      <c r="P17" s="22">
        <v>581000</v>
      </c>
      <c r="Q17" s="22"/>
      <c r="R17" s="22"/>
      <c r="S17" s="22"/>
      <c r="T17" s="25" t="s">
        <v>168</v>
      </c>
    </row>
    <row r="18" spans="1:20" ht="409.6" customHeight="1" x14ac:dyDescent="0.2">
      <c r="A18" s="16"/>
      <c r="B18" s="17" t="s">
        <v>169</v>
      </c>
      <c r="C18" s="16" t="s">
        <v>170</v>
      </c>
      <c r="D18" s="18"/>
      <c r="E18" s="24" t="s">
        <v>171</v>
      </c>
      <c r="F18" s="20" t="s">
        <v>172</v>
      </c>
      <c r="G18" s="21" t="s">
        <v>173</v>
      </c>
      <c r="H18" s="19"/>
      <c r="I18" s="20"/>
      <c r="J18" s="21"/>
      <c r="K18" s="24" t="s">
        <v>133</v>
      </c>
      <c r="L18" s="20" t="s">
        <v>143</v>
      </c>
      <c r="M18" s="20" t="s">
        <v>0</v>
      </c>
      <c r="N18" s="22">
        <v>5441133.2699999996</v>
      </c>
      <c r="O18" s="22">
        <f>N18-226221.5</f>
        <v>5214911.7699999996</v>
      </c>
      <c r="P18" s="22">
        <v>5063110.62</v>
      </c>
      <c r="Q18" s="22">
        <v>2707800</v>
      </c>
      <c r="R18" s="22">
        <v>2944036.22</v>
      </c>
      <c r="S18" s="22">
        <v>2944036.22</v>
      </c>
      <c r="T18" s="25" t="s">
        <v>1</v>
      </c>
    </row>
    <row r="19" spans="1:20" ht="291.60000000000002" customHeight="1" x14ac:dyDescent="0.2">
      <c r="A19" s="16"/>
      <c r="B19" s="17" t="s">
        <v>223</v>
      </c>
      <c r="C19" s="16" t="s">
        <v>2</v>
      </c>
      <c r="D19" s="18"/>
      <c r="E19" s="19" t="s">
        <v>3</v>
      </c>
      <c r="F19" s="20" t="s">
        <v>4</v>
      </c>
      <c r="G19" s="21" t="s">
        <v>5</v>
      </c>
      <c r="H19" s="24" t="s">
        <v>6</v>
      </c>
      <c r="I19" s="20" t="s">
        <v>155</v>
      </c>
      <c r="J19" s="21" t="s">
        <v>7</v>
      </c>
      <c r="K19" s="19"/>
      <c r="L19" s="20"/>
      <c r="M19" s="20"/>
      <c r="N19" s="22">
        <v>4842123</v>
      </c>
      <c r="O19" s="22">
        <f>N19-30000</f>
        <v>4812123</v>
      </c>
      <c r="P19" s="22">
        <v>2810397.71</v>
      </c>
      <c r="Q19" s="22">
        <v>100000</v>
      </c>
      <c r="R19" s="22">
        <v>100000</v>
      </c>
      <c r="S19" s="22">
        <v>100000</v>
      </c>
      <c r="T19" s="23" t="s">
        <v>8</v>
      </c>
    </row>
    <row r="20" spans="1:20" ht="223.5" customHeight="1" x14ac:dyDescent="0.2">
      <c r="A20" s="16"/>
      <c r="B20" s="17" t="s">
        <v>146</v>
      </c>
      <c r="C20" s="16" t="s">
        <v>9</v>
      </c>
      <c r="D20" s="18"/>
      <c r="E20" s="24" t="s">
        <v>10</v>
      </c>
      <c r="F20" s="20" t="s">
        <v>11</v>
      </c>
      <c r="G20" s="21" t="s">
        <v>12</v>
      </c>
      <c r="H20" s="24" t="s">
        <v>13</v>
      </c>
      <c r="I20" s="20" t="s">
        <v>14</v>
      </c>
      <c r="J20" s="21" t="s">
        <v>15</v>
      </c>
      <c r="K20" s="19" t="s">
        <v>16</v>
      </c>
      <c r="L20" s="20" t="s">
        <v>155</v>
      </c>
      <c r="M20" s="20" t="s">
        <v>17</v>
      </c>
      <c r="N20" s="22">
        <v>119860</v>
      </c>
      <c r="O20" s="22">
        <f>N20</f>
        <v>119860</v>
      </c>
      <c r="P20" s="22">
        <v>138000</v>
      </c>
      <c r="Q20" s="22">
        <v>138000</v>
      </c>
      <c r="R20" s="22">
        <v>138000</v>
      </c>
      <c r="S20" s="22">
        <v>138000</v>
      </c>
      <c r="T20" s="23" t="s">
        <v>18</v>
      </c>
    </row>
    <row r="21" spans="1:20" ht="97.15" customHeight="1" x14ac:dyDescent="0.2">
      <c r="A21" s="16"/>
      <c r="B21" s="17" t="s">
        <v>19</v>
      </c>
      <c r="C21" s="16" t="s">
        <v>20</v>
      </c>
      <c r="D21" s="18"/>
      <c r="E21" s="19" t="s">
        <v>21</v>
      </c>
      <c r="F21" s="20" t="s">
        <v>22</v>
      </c>
      <c r="G21" s="21" t="s">
        <v>23</v>
      </c>
      <c r="H21" s="19" t="s">
        <v>24</v>
      </c>
      <c r="I21" s="20" t="s">
        <v>25</v>
      </c>
      <c r="J21" s="21" t="s">
        <v>26</v>
      </c>
      <c r="K21" s="19" t="s">
        <v>27</v>
      </c>
      <c r="L21" s="20" t="s">
        <v>155</v>
      </c>
      <c r="M21" s="20" t="s">
        <v>28</v>
      </c>
      <c r="N21" s="22">
        <v>448440.08</v>
      </c>
      <c r="O21" s="22">
        <f>N21</f>
        <v>448440.08</v>
      </c>
      <c r="P21" s="22">
        <v>530800</v>
      </c>
      <c r="Q21" s="22">
        <v>530800</v>
      </c>
      <c r="R21" s="22">
        <v>530800</v>
      </c>
      <c r="S21" s="22">
        <v>530800</v>
      </c>
      <c r="T21" s="23" t="s">
        <v>29</v>
      </c>
    </row>
    <row r="22" spans="1:20" ht="165.2" customHeight="1" x14ac:dyDescent="0.2">
      <c r="A22" s="16"/>
      <c r="B22" s="17" t="s">
        <v>158</v>
      </c>
      <c r="C22" s="16" t="s">
        <v>30</v>
      </c>
      <c r="D22" s="18"/>
      <c r="E22" s="19" t="s">
        <v>225</v>
      </c>
      <c r="F22" s="20" t="s">
        <v>226</v>
      </c>
      <c r="G22" s="21" t="s">
        <v>227</v>
      </c>
      <c r="H22" s="19"/>
      <c r="I22" s="20"/>
      <c r="J22" s="21"/>
      <c r="K22" s="24" t="s">
        <v>31</v>
      </c>
      <c r="L22" s="20" t="s">
        <v>149</v>
      </c>
      <c r="M22" s="20" t="s">
        <v>32</v>
      </c>
      <c r="N22" s="22">
        <v>476739.98</v>
      </c>
      <c r="O22" s="22">
        <f>N22</f>
        <v>476739.98</v>
      </c>
      <c r="P22" s="22">
        <v>388552</v>
      </c>
      <c r="Q22" s="22">
        <v>500000</v>
      </c>
      <c r="R22" s="22">
        <v>500000</v>
      </c>
      <c r="S22" s="22">
        <v>500000</v>
      </c>
      <c r="T22" s="23" t="s">
        <v>33</v>
      </c>
    </row>
    <row r="23" spans="1:20" ht="194.45" customHeight="1" x14ac:dyDescent="0.2">
      <c r="A23" s="16"/>
      <c r="B23" s="26" t="s">
        <v>34</v>
      </c>
      <c r="C23" s="16" t="s">
        <v>35</v>
      </c>
      <c r="D23" s="18"/>
      <c r="E23" s="19" t="s">
        <v>225</v>
      </c>
      <c r="F23" s="20" t="s">
        <v>226</v>
      </c>
      <c r="G23" s="21" t="s">
        <v>227</v>
      </c>
      <c r="H23" s="19"/>
      <c r="I23" s="20"/>
      <c r="J23" s="21"/>
      <c r="K23" s="19" t="s">
        <v>36</v>
      </c>
      <c r="L23" s="20" t="s">
        <v>155</v>
      </c>
      <c r="M23" s="20" t="s">
        <v>156</v>
      </c>
      <c r="N23" s="22">
        <v>130500</v>
      </c>
      <c r="O23" s="22">
        <f>N23-1675.53</f>
        <v>128824.47</v>
      </c>
      <c r="P23" s="22">
        <v>350000</v>
      </c>
      <c r="Q23" s="22">
        <v>100000</v>
      </c>
      <c r="R23" s="22">
        <v>100000</v>
      </c>
      <c r="S23" s="22">
        <v>100000</v>
      </c>
      <c r="T23" s="23" t="s">
        <v>37</v>
      </c>
    </row>
    <row r="24" spans="1:20" ht="97.15" customHeight="1" x14ac:dyDescent="0.2">
      <c r="A24" s="16" t="s">
        <v>38</v>
      </c>
      <c r="B24" s="26" t="s">
        <v>39</v>
      </c>
      <c r="C24" s="16" t="s">
        <v>40</v>
      </c>
      <c r="D24" s="18" t="s">
        <v>41</v>
      </c>
      <c r="E24" s="19"/>
      <c r="F24" s="20"/>
      <c r="G24" s="21"/>
      <c r="H24" s="19"/>
      <c r="I24" s="20"/>
      <c r="J24" s="21"/>
      <c r="K24" s="19"/>
      <c r="L24" s="20"/>
      <c r="M24" s="20"/>
      <c r="N24" s="22">
        <v>151000</v>
      </c>
      <c r="O24" s="22">
        <v>151000</v>
      </c>
      <c r="P24" s="22">
        <v>166100</v>
      </c>
      <c r="Q24" s="22"/>
      <c r="R24" s="22"/>
      <c r="S24" s="22"/>
      <c r="T24" s="23"/>
    </row>
    <row r="25" spans="1:20" ht="409.6" customHeight="1" x14ac:dyDescent="0.2">
      <c r="A25" s="16"/>
      <c r="B25" s="17" t="s">
        <v>42</v>
      </c>
      <c r="C25" s="16" t="s">
        <v>43</v>
      </c>
      <c r="D25" s="18"/>
      <c r="E25" s="19" t="s">
        <v>225</v>
      </c>
      <c r="F25" s="20" t="s">
        <v>44</v>
      </c>
      <c r="G25" s="21" t="s">
        <v>227</v>
      </c>
      <c r="H25" s="24" t="s">
        <v>45</v>
      </c>
      <c r="I25" s="20" t="s">
        <v>46</v>
      </c>
      <c r="J25" s="21" t="s">
        <v>47</v>
      </c>
      <c r="K25" s="24" t="s">
        <v>48</v>
      </c>
      <c r="L25" s="20" t="s">
        <v>155</v>
      </c>
      <c r="M25" s="20" t="s">
        <v>49</v>
      </c>
      <c r="N25" s="22">
        <v>151000</v>
      </c>
      <c r="O25" s="22">
        <v>151000</v>
      </c>
      <c r="P25" s="22">
        <v>166100</v>
      </c>
      <c r="Q25" s="22"/>
      <c r="R25" s="22"/>
      <c r="S25" s="22"/>
      <c r="T25" s="23" t="s">
        <v>50</v>
      </c>
    </row>
    <row r="26" spans="1:20" ht="97.15" customHeight="1" x14ac:dyDescent="0.2">
      <c r="A26" s="16" t="s">
        <v>51</v>
      </c>
      <c r="B26" s="26" t="s">
        <v>52</v>
      </c>
      <c r="C26" s="16" t="s">
        <v>53</v>
      </c>
      <c r="D26" s="18" t="s">
        <v>54</v>
      </c>
      <c r="E26" s="19"/>
      <c r="F26" s="20"/>
      <c r="G26" s="21"/>
      <c r="H26" s="19"/>
      <c r="I26" s="20"/>
      <c r="J26" s="21"/>
      <c r="K26" s="19"/>
      <c r="L26" s="20"/>
      <c r="M26" s="20"/>
      <c r="N26" s="22">
        <v>7339726.6200000001</v>
      </c>
      <c r="O26" s="22">
        <f>N26-34668.05-10438.46</f>
        <v>7294620.1100000003</v>
      </c>
      <c r="P26" s="22">
        <v>7767473.54</v>
      </c>
      <c r="Q26" s="22">
        <v>8210283.7800000003</v>
      </c>
      <c r="R26" s="22">
        <v>7632808</v>
      </c>
      <c r="S26" s="22">
        <v>7632808</v>
      </c>
      <c r="T26" s="23"/>
    </row>
    <row r="27" spans="1:20" ht="409.6" customHeight="1" x14ac:dyDescent="0.2">
      <c r="A27" s="16"/>
      <c r="B27" s="17" t="s">
        <v>55</v>
      </c>
      <c r="C27" s="16" t="s">
        <v>56</v>
      </c>
      <c r="D27" s="18"/>
      <c r="E27" s="19" t="s">
        <v>57</v>
      </c>
      <c r="F27" s="20" t="s">
        <v>58</v>
      </c>
      <c r="G27" s="21" t="s">
        <v>59</v>
      </c>
      <c r="H27" s="24" t="s">
        <v>60</v>
      </c>
      <c r="I27" s="20" t="s">
        <v>61</v>
      </c>
      <c r="J27" s="21" t="s">
        <v>62</v>
      </c>
      <c r="K27" s="24" t="s">
        <v>63</v>
      </c>
      <c r="L27" s="20" t="s">
        <v>64</v>
      </c>
      <c r="M27" s="20" t="s">
        <v>65</v>
      </c>
      <c r="N27" s="22">
        <v>7253523.6200000001</v>
      </c>
      <c r="O27" s="22">
        <f>N27-34668.05-10438.46</f>
        <v>7208417.1100000003</v>
      </c>
      <c r="P27" s="22">
        <v>7725473.54</v>
      </c>
      <c r="Q27" s="22">
        <v>8102200.7800000003</v>
      </c>
      <c r="R27" s="22">
        <v>7524725</v>
      </c>
      <c r="S27" s="22">
        <v>7524725</v>
      </c>
      <c r="T27" s="25" t="s">
        <v>66</v>
      </c>
    </row>
    <row r="28" spans="1:20" ht="184.7" customHeight="1" x14ac:dyDescent="0.2">
      <c r="A28" s="16"/>
      <c r="B28" s="26" t="s">
        <v>67</v>
      </c>
      <c r="C28" s="16" t="s">
        <v>68</v>
      </c>
      <c r="D28" s="18"/>
      <c r="E28" s="19" t="s">
        <v>225</v>
      </c>
      <c r="F28" s="20" t="s">
        <v>69</v>
      </c>
      <c r="G28" s="21" t="s">
        <v>227</v>
      </c>
      <c r="H28" s="19" t="s">
        <v>70</v>
      </c>
      <c r="I28" s="20" t="s">
        <v>71</v>
      </c>
      <c r="J28" s="21" t="s">
        <v>72</v>
      </c>
      <c r="K28" s="19"/>
      <c r="L28" s="20"/>
      <c r="M28" s="20"/>
      <c r="N28" s="22">
        <v>86203</v>
      </c>
      <c r="O28" s="22">
        <f t="shared" ref="O28:O36" si="0">N28</f>
        <v>86203</v>
      </c>
      <c r="P28" s="22">
        <v>42000</v>
      </c>
      <c r="Q28" s="22">
        <v>108083</v>
      </c>
      <c r="R28" s="22">
        <v>108083</v>
      </c>
      <c r="S28" s="22">
        <v>108083</v>
      </c>
      <c r="T28" s="23" t="s">
        <v>73</v>
      </c>
    </row>
    <row r="29" spans="1:20" ht="38.85" customHeight="1" x14ac:dyDescent="0.2">
      <c r="A29" s="16" t="s">
        <v>74</v>
      </c>
      <c r="B29" s="17" t="s">
        <v>75</v>
      </c>
      <c r="C29" s="16" t="s">
        <v>76</v>
      </c>
      <c r="D29" s="18" t="s">
        <v>77</v>
      </c>
      <c r="E29" s="19"/>
      <c r="F29" s="20"/>
      <c r="G29" s="21"/>
      <c r="H29" s="19"/>
      <c r="I29" s="20"/>
      <c r="J29" s="21"/>
      <c r="K29" s="19"/>
      <c r="L29" s="20"/>
      <c r="M29" s="20"/>
      <c r="N29" s="22">
        <v>744829</v>
      </c>
      <c r="O29" s="22">
        <f t="shared" si="0"/>
        <v>744829</v>
      </c>
      <c r="P29" s="22">
        <v>794025</v>
      </c>
      <c r="Q29" s="22">
        <v>768229</v>
      </c>
      <c r="R29" s="22">
        <v>777529</v>
      </c>
      <c r="S29" s="22">
        <v>777529</v>
      </c>
      <c r="T29" s="23"/>
    </row>
    <row r="30" spans="1:20" ht="136.15" customHeight="1" x14ac:dyDescent="0.2">
      <c r="A30" s="16"/>
      <c r="B30" s="17" t="s">
        <v>78</v>
      </c>
      <c r="C30" s="16" t="s">
        <v>79</v>
      </c>
      <c r="D30" s="18"/>
      <c r="E30" s="24" t="s">
        <v>80</v>
      </c>
      <c r="F30" s="20" t="s">
        <v>81</v>
      </c>
      <c r="G30" s="21" t="s">
        <v>82</v>
      </c>
      <c r="H30" s="19" t="s">
        <v>83</v>
      </c>
      <c r="I30" s="20" t="s">
        <v>84</v>
      </c>
      <c r="J30" s="21" t="s">
        <v>85</v>
      </c>
      <c r="K30" s="24" t="s">
        <v>86</v>
      </c>
      <c r="L30" s="20" t="s">
        <v>149</v>
      </c>
      <c r="M30" s="20" t="s">
        <v>87</v>
      </c>
      <c r="N30" s="22">
        <v>233700</v>
      </c>
      <c r="O30" s="22">
        <f t="shared" si="0"/>
        <v>233700</v>
      </c>
      <c r="P30" s="22">
        <v>254400</v>
      </c>
      <c r="Q30" s="22">
        <v>257100</v>
      </c>
      <c r="R30" s="22">
        <v>266400</v>
      </c>
      <c r="S30" s="22">
        <v>266400</v>
      </c>
      <c r="T30" s="23" t="s">
        <v>88</v>
      </c>
    </row>
    <row r="31" spans="1:20" ht="184.7" customHeight="1" x14ac:dyDescent="0.2">
      <c r="A31" s="16"/>
      <c r="B31" s="26" t="s">
        <v>89</v>
      </c>
      <c r="C31" s="16" t="s">
        <v>90</v>
      </c>
      <c r="D31" s="18"/>
      <c r="E31" s="19" t="s">
        <v>225</v>
      </c>
      <c r="F31" s="20" t="s">
        <v>226</v>
      </c>
      <c r="G31" s="21" t="s">
        <v>227</v>
      </c>
      <c r="H31" s="19" t="s">
        <v>91</v>
      </c>
      <c r="I31" s="20" t="s">
        <v>92</v>
      </c>
      <c r="J31" s="21" t="s">
        <v>93</v>
      </c>
      <c r="K31" s="24" t="s">
        <v>94</v>
      </c>
      <c r="L31" s="20" t="s">
        <v>149</v>
      </c>
      <c r="M31" s="20" t="s">
        <v>95</v>
      </c>
      <c r="N31" s="22">
        <v>511129</v>
      </c>
      <c r="O31" s="22">
        <f t="shared" si="0"/>
        <v>511129</v>
      </c>
      <c r="P31" s="22">
        <v>539625</v>
      </c>
      <c r="Q31" s="22">
        <v>511129</v>
      </c>
      <c r="R31" s="22">
        <v>511129</v>
      </c>
      <c r="S31" s="22">
        <v>511129</v>
      </c>
      <c r="T31" s="23" t="s">
        <v>88</v>
      </c>
    </row>
    <row r="32" spans="1:20" ht="38.85" customHeight="1" x14ac:dyDescent="0.2">
      <c r="A32" s="16" t="s">
        <v>96</v>
      </c>
      <c r="B32" s="17" t="s">
        <v>97</v>
      </c>
      <c r="C32" s="16" t="s">
        <v>98</v>
      </c>
      <c r="D32" s="18" t="s">
        <v>99</v>
      </c>
      <c r="E32" s="19"/>
      <c r="F32" s="20"/>
      <c r="G32" s="21"/>
      <c r="H32" s="19"/>
      <c r="I32" s="20"/>
      <c r="J32" s="21"/>
      <c r="K32" s="19"/>
      <c r="L32" s="20"/>
      <c r="M32" s="20"/>
      <c r="N32" s="22">
        <v>404656.6</v>
      </c>
      <c r="O32" s="22">
        <f t="shared" si="0"/>
        <v>404656.6</v>
      </c>
      <c r="P32" s="22">
        <v>411891.5</v>
      </c>
      <c r="Q32" s="22">
        <v>411891.5</v>
      </c>
      <c r="R32" s="22">
        <v>411891.5</v>
      </c>
      <c r="S32" s="22">
        <v>411891.5</v>
      </c>
      <c r="T32" s="23"/>
    </row>
    <row r="33" spans="1:20" ht="194.45" customHeight="1" x14ac:dyDescent="0.2">
      <c r="A33" s="16"/>
      <c r="B33" s="17" t="s">
        <v>100</v>
      </c>
      <c r="C33" s="16" t="s">
        <v>101</v>
      </c>
      <c r="D33" s="18"/>
      <c r="E33" s="19" t="s">
        <v>225</v>
      </c>
      <c r="F33" s="20" t="s">
        <v>44</v>
      </c>
      <c r="G33" s="21" t="s">
        <v>227</v>
      </c>
      <c r="H33" s="19"/>
      <c r="I33" s="20"/>
      <c r="J33" s="21"/>
      <c r="K33" s="24" t="s">
        <v>102</v>
      </c>
      <c r="L33" s="20" t="s">
        <v>232</v>
      </c>
      <c r="M33" s="20" t="s">
        <v>103</v>
      </c>
      <c r="N33" s="22">
        <v>165374</v>
      </c>
      <c r="O33" s="22">
        <f t="shared" si="0"/>
        <v>165374</v>
      </c>
      <c r="P33" s="22">
        <v>166813</v>
      </c>
      <c r="Q33" s="22">
        <v>166813</v>
      </c>
      <c r="R33" s="22">
        <v>166813</v>
      </c>
      <c r="S33" s="22">
        <v>166813</v>
      </c>
      <c r="T33" s="23" t="s">
        <v>104</v>
      </c>
    </row>
    <row r="34" spans="1:20" ht="194.45" customHeight="1" x14ac:dyDescent="0.2">
      <c r="A34" s="16"/>
      <c r="B34" s="17" t="s">
        <v>105</v>
      </c>
      <c r="C34" s="16" t="s">
        <v>106</v>
      </c>
      <c r="D34" s="18"/>
      <c r="E34" s="19" t="s">
        <v>225</v>
      </c>
      <c r="F34" s="20" t="s">
        <v>44</v>
      </c>
      <c r="G34" s="21" t="s">
        <v>227</v>
      </c>
      <c r="H34" s="19"/>
      <c r="I34" s="20"/>
      <c r="J34" s="21"/>
      <c r="K34" s="24" t="s">
        <v>102</v>
      </c>
      <c r="L34" s="20" t="s">
        <v>232</v>
      </c>
      <c r="M34" s="20" t="s">
        <v>103</v>
      </c>
      <c r="N34" s="22">
        <v>51739.25</v>
      </c>
      <c r="O34" s="22">
        <f t="shared" si="0"/>
        <v>51739.25</v>
      </c>
      <c r="P34" s="22">
        <v>54657.5</v>
      </c>
      <c r="Q34" s="22">
        <v>54657.5</v>
      </c>
      <c r="R34" s="22">
        <v>54657.5</v>
      </c>
      <c r="S34" s="22">
        <v>54657.5</v>
      </c>
      <c r="T34" s="23" t="s">
        <v>107</v>
      </c>
    </row>
    <row r="35" spans="1:20" ht="155.44999999999999" customHeight="1" x14ac:dyDescent="0.2">
      <c r="A35" s="16"/>
      <c r="B35" s="17" t="s">
        <v>108</v>
      </c>
      <c r="C35" s="16" t="s">
        <v>109</v>
      </c>
      <c r="D35" s="18"/>
      <c r="E35" s="19" t="s">
        <v>110</v>
      </c>
      <c r="F35" s="20" t="s">
        <v>111</v>
      </c>
      <c r="G35" s="21" t="s">
        <v>112</v>
      </c>
      <c r="H35" s="19"/>
      <c r="I35" s="20"/>
      <c r="J35" s="21"/>
      <c r="K35" s="24" t="s">
        <v>113</v>
      </c>
      <c r="L35" s="20" t="s">
        <v>149</v>
      </c>
      <c r="M35" s="20" t="s">
        <v>114</v>
      </c>
      <c r="N35" s="22">
        <v>87158</v>
      </c>
      <c r="O35" s="22">
        <f t="shared" si="0"/>
        <v>87158</v>
      </c>
      <c r="P35" s="22">
        <v>87646</v>
      </c>
      <c r="Q35" s="22">
        <v>87646</v>
      </c>
      <c r="R35" s="22">
        <v>87646</v>
      </c>
      <c r="S35" s="22">
        <v>87646</v>
      </c>
      <c r="T35" s="23" t="s">
        <v>115</v>
      </c>
    </row>
    <row r="36" spans="1:20" ht="155.44999999999999" customHeight="1" x14ac:dyDescent="0.2">
      <c r="A36" s="16"/>
      <c r="B36" s="17" t="s">
        <v>116</v>
      </c>
      <c r="C36" s="16" t="s">
        <v>117</v>
      </c>
      <c r="D36" s="18"/>
      <c r="E36" s="19" t="s">
        <v>225</v>
      </c>
      <c r="F36" s="20" t="s">
        <v>44</v>
      </c>
      <c r="G36" s="21" t="s">
        <v>227</v>
      </c>
      <c r="H36" s="19" t="s">
        <v>118</v>
      </c>
      <c r="I36" s="20" t="s">
        <v>119</v>
      </c>
      <c r="J36" s="21" t="s">
        <v>120</v>
      </c>
      <c r="K36" s="24" t="s">
        <v>121</v>
      </c>
      <c r="L36" s="20" t="s">
        <v>149</v>
      </c>
      <c r="M36" s="20" t="s">
        <v>114</v>
      </c>
      <c r="N36" s="22">
        <v>100385.35</v>
      </c>
      <c r="O36" s="22">
        <f t="shared" si="0"/>
        <v>100385.35</v>
      </c>
      <c r="P36" s="22">
        <v>102775</v>
      </c>
      <c r="Q36" s="22">
        <v>102775</v>
      </c>
      <c r="R36" s="22">
        <v>102775</v>
      </c>
      <c r="S36" s="22">
        <v>102775</v>
      </c>
      <c r="T36" s="23" t="s">
        <v>122</v>
      </c>
    </row>
    <row r="37" spans="1:20" ht="19.350000000000001" customHeight="1" x14ac:dyDescent="0.2">
      <c r="A37" s="8"/>
      <c r="B37" s="9"/>
      <c r="C37" s="8" t="s">
        <v>123</v>
      </c>
      <c r="D37" s="10"/>
      <c r="E37" s="11"/>
      <c r="F37" s="12"/>
      <c r="G37" s="13"/>
      <c r="H37" s="11"/>
      <c r="I37" s="12"/>
      <c r="J37" s="13"/>
      <c r="K37" s="11"/>
      <c r="L37" s="12"/>
      <c r="M37" s="12"/>
      <c r="N37" s="14">
        <v>50913224.689999998</v>
      </c>
      <c r="O37" s="14">
        <f>N37-847709.01</f>
        <v>50065515.68</v>
      </c>
      <c r="P37" s="14">
        <v>62176862.420000002</v>
      </c>
      <c r="Q37" s="14">
        <v>31626702.809999999</v>
      </c>
      <c r="R37" s="14">
        <v>26892129.620000001</v>
      </c>
      <c r="S37" s="14">
        <v>26892129.620000001</v>
      </c>
      <c r="T37" s="15"/>
    </row>
    <row r="38" spans="1:20" ht="12.75" x14ac:dyDescent="0.2">
      <c r="A38" s="8" t="s">
        <v>124</v>
      </c>
      <c r="B38" s="9"/>
      <c r="C38" s="8" t="s">
        <v>125</v>
      </c>
      <c r="D38" s="10"/>
      <c r="E38" s="11"/>
      <c r="F38" s="12"/>
      <c r="G38" s="13"/>
      <c r="H38" s="11"/>
      <c r="I38" s="12"/>
      <c r="J38" s="13"/>
      <c r="K38" s="11"/>
      <c r="L38" s="12"/>
      <c r="M38" s="12"/>
      <c r="N38" s="14"/>
      <c r="O38" s="14"/>
      <c r="P38" s="14"/>
      <c r="Q38" s="14">
        <v>689753.19</v>
      </c>
      <c r="R38" s="14">
        <v>1400826.38</v>
      </c>
      <c r="S38" s="14">
        <v>1400826.38</v>
      </c>
      <c r="T38" s="15"/>
    </row>
    <row r="39" spans="1:20" ht="77.849999999999994" customHeight="1" x14ac:dyDescent="0.2">
      <c r="A39" s="16" t="s">
        <v>126</v>
      </c>
      <c r="B39" s="17" t="s">
        <v>127</v>
      </c>
      <c r="C39" s="16" t="s">
        <v>128</v>
      </c>
      <c r="D39" s="18" t="s">
        <v>129</v>
      </c>
      <c r="E39" s="19"/>
      <c r="F39" s="20"/>
      <c r="G39" s="21"/>
      <c r="H39" s="19"/>
      <c r="I39" s="20"/>
      <c r="J39" s="21"/>
      <c r="K39" s="19"/>
      <c r="L39" s="20"/>
      <c r="M39" s="20"/>
      <c r="N39" s="22"/>
      <c r="O39" s="22"/>
      <c r="P39" s="22"/>
      <c r="Q39" s="22"/>
      <c r="R39" s="22">
        <v>1400826.38</v>
      </c>
      <c r="S39" s="22">
        <v>1400826.38</v>
      </c>
      <c r="T39" s="23" t="s">
        <v>130</v>
      </c>
    </row>
    <row r="40" spans="1:20" ht="19.350000000000001" customHeight="1" thickBot="1" x14ac:dyDescent="0.25">
      <c r="A40" s="8"/>
      <c r="B40" s="9"/>
      <c r="C40" s="8" t="s">
        <v>131</v>
      </c>
      <c r="D40" s="10"/>
      <c r="E40" s="11"/>
      <c r="F40" s="12"/>
      <c r="G40" s="13"/>
      <c r="H40" s="11"/>
      <c r="I40" s="12"/>
      <c r="J40" s="13"/>
      <c r="K40" s="11"/>
      <c r="L40" s="12"/>
      <c r="M40" s="12"/>
      <c r="N40" s="14"/>
      <c r="O40" s="14"/>
      <c r="P40" s="14"/>
      <c r="Q40" s="14"/>
      <c r="R40" s="14">
        <v>1400826.38</v>
      </c>
      <c r="S40" s="14">
        <v>1400826.38</v>
      </c>
      <c r="T40" s="15"/>
    </row>
    <row r="41" spans="1:20" ht="13.9" customHeight="1" thickTop="1" x14ac:dyDescent="0.2">
      <c r="A41" s="6"/>
      <c r="B41" s="7"/>
      <c r="C41" s="7"/>
      <c r="D41" s="7"/>
      <c r="E41" s="7"/>
      <c r="F41" s="7"/>
      <c r="G41" s="7"/>
      <c r="H41" s="7"/>
      <c r="I41" s="7"/>
      <c r="J41" s="7"/>
      <c r="K41" s="7"/>
      <c r="L41" s="7"/>
      <c r="M41" s="7"/>
      <c r="N41" s="7"/>
      <c r="O41" s="7"/>
      <c r="P41" s="2"/>
      <c r="Q41" s="27"/>
      <c r="R41" s="27"/>
      <c r="S41" s="27"/>
      <c r="T41" s="7"/>
    </row>
    <row r="42" spans="1:20" ht="13.15" customHeight="1" x14ac:dyDescent="0.2">
      <c r="Q42" s="27"/>
      <c r="R42" s="27"/>
      <c r="S42" s="27"/>
    </row>
    <row r="43" spans="1:20" ht="13.15" customHeight="1" x14ac:dyDescent="0.2">
      <c r="Q43" s="27"/>
      <c r="R43" s="27"/>
      <c r="S43" s="27"/>
    </row>
    <row r="44" spans="1:20" ht="13.15" customHeight="1" x14ac:dyDescent="0.2">
      <c r="Q44" s="27"/>
      <c r="R44" s="27"/>
      <c r="S44" s="27"/>
    </row>
    <row r="45" spans="1:20" ht="13.15" customHeight="1" x14ac:dyDescent="0.2">
      <c r="Q45" s="28"/>
      <c r="R45" s="28"/>
      <c r="S45" s="28"/>
    </row>
    <row r="46" spans="1:20" ht="13.15" customHeight="1" x14ac:dyDescent="0.2">
      <c r="Q46" s="29"/>
      <c r="R46" s="29"/>
      <c r="S46" s="29"/>
    </row>
  </sheetData>
  <mergeCells count="14">
    <mergeCell ref="E4:M4"/>
    <mergeCell ref="N4:S4"/>
    <mergeCell ref="E5:G5"/>
    <mergeCell ref="K5:M5"/>
    <mergeCell ref="N1:T1"/>
    <mergeCell ref="H5:J5"/>
    <mergeCell ref="R5:S5"/>
    <mergeCell ref="A3:T3"/>
    <mergeCell ref="T4:T6"/>
    <mergeCell ref="N5:O5"/>
    <mergeCell ref="P5:P6"/>
    <mergeCell ref="Q5:Q6"/>
    <mergeCell ref="A4:C6"/>
    <mergeCell ref="D4:D6"/>
  </mergeCells>
  <phoneticPr fontId="0" type="noConversion"/>
  <printOptions horizontalCentered="1"/>
  <pageMargins left="0.27559055118110237" right="0.27559055118110237" top="0.27559055118110237" bottom="0.31496062992125984" header="0" footer="0"/>
  <pageSetup paperSize="9" firstPageNumber="4" fitToHeight="0" orientation="landscape" useFirstPageNumber="1"/>
  <headerFooter alignWithMargins="0">
    <oddFooter>&amp;C&amp;L&amp;R&amp;P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субъекты РФ</vt:lpstr>
      <vt:lpstr>МСУ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Бухгалтер</dc:creator>
  <dc:description>POI HSSF rep:2.47.0.321</dc:description>
  <cp:lastModifiedBy>sveta Stroeva</cp:lastModifiedBy>
  <dcterms:created xsi:type="dcterms:W3CDTF">2019-02-27T14:50:26Z</dcterms:created>
  <dcterms:modified xsi:type="dcterms:W3CDTF">2019-03-06T07:18:39Z</dcterms:modified>
</cp:coreProperties>
</file>