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расходов'!$12:$13</definedName>
    <definedName name="_xlnm.Print_Titles" localSheetId="0">'Роспись расходов'!$12:$13</definedName>
  </definedNames>
  <calcPr fullCalcOnLoad="1"/>
</workbook>
</file>

<file path=xl/sharedStrings.xml><?xml version="1.0" encoding="utf-8"?>
<sst xmlns="http://schemas.openxmlformats.org/spreadsheetml/2006/main" count="620" uniqueCount="155">
  <si>
    <t>3</t>
  </si>
  <si>
    <t>4</t>
  </si>
  <si>
    <t>6</t>
  </si>
  <si>
    <t>5</t>
  </si>
  <si>
    <t>0107</t>
  </si>
  <si>
    <t>1</t>
  </si>
  <si>
    <t>КВР</t>
  </si>
  <si>
    <t>КЦСР</t>
  </si>
  <si>
    <t>КФСР</t>
  </si>
  <si>
    <t/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</si>
  <si>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</si>
  <si>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</si>
  <si>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9107134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</si>
  <si>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местного самоуправления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</si>
  <si>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</si>
  <si>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</si>
  <si>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244</t>
  </si>
  <si>
    <t>Прочая закупка товаров, работ и услуг для обеспечения государственных (муниципальных) нужд</t>
  </si>
  <si>
    <t>9120014</t>
  </si>
  <si>
    <t>Расходы на выплаты по оплате труда работников органов местного самоуправления исполнительных органов власти в рамках непрограммных расходов органов местного самоуправления</t>
  </si>
  <si>
    <t>9120015</t>
  </si>
  <si>
    <t>Расходы на обеспечение функций исполнительных органов местного самоуправления в рамках непрограммных расходов органов местного</t>
  </si>
  <si>
    <t>852</t>
  </si>
  <si>
    <t>Уплата прочих налогов, сборов и иных платежей</t>
  </si>
  <si>
    <t>9130014</t>
  </si>
  <si>
    <t>Расходы на выплаты по оплате труда главы администрации в рамках непрограммных расходов органов местного самоуправления</t>
  </si>
  <si>
    <t>9150014</t>
  </si>
  <si>
    <t>Расходы на выплаты по оплате труда работников органов местного самоуправления исполнительных органов власти по должностям, не относящихся к муниципальной службе в рамках непрограммных расходов органов местного самоуправления</t>
  </si>
  <si>
    <t>9190022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</si>
  <si>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 в рамках непрограммных расходов органов местного самоуправления</t>
  </si>
  <si>
    <t>540</t>
  </si>
  <si>
    <t>Иные межбюджетные трансферты</t>
  </si>
  <si>
    <t>9190024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</si>
  <si>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 в рамках непрограммных расходов органов местного самоуправления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</si>
  <si>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</si>
  <si>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</si>
  <si>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9190023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</si>
  <si>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 в рамках непрограммных расходов органов местного самоуправления</t>
  </si>
  <si>
    <t>Обеспечение проведения выборов и референдумов</t>
  </si>
  <si>
    <t>9100220</t>
  </si>
  <si>
    <t>Мероприятия по обеспечению подготовки и проведения выборов и референдумов в муниципальном образовании в рамках непрограммных расходов органов местного самоуправления</t>
  </si>
  <si>
    <t>0111</t>
  </si>
  <si>
    <t>Резервные фонды</t>
  </si>
  <si>
    <t>9100700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</si>
  <si>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</si>
  <si>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870</t>
  </si>
  <si>
    <t>Резервные средства</t>
  </si>
  <si>
    <t>0113</t>
  </si>
  <si>
    <t>Другие общегосударственные вопросы</t>
  </si>
  <si>
    <t>9100902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</si>
  <si>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 в рамках непрограммных расходов органов местного самоуправления</t>
  </si>
  <si>
    <t>0203</t>
  </si>
  <si>
    <t>Мобилизационная и вневойсковая подготовка</t>
  </si>
  <si>
    <t>9105118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</si>
  <si>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</si>
  <si>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</si>
  <si>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</si>
  <si>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9100219</t>
  </si>
  <si>
    <t>Мероприятия по подготовке населения и организаций к действиям в чрезвычайной ситуации в мирное и военное время в рамках непрограммных расходов органов местного самоуправления</t>
  </si>
  <si>
    <t>0409</t>
  </si>
  <si>
    <t>Дорожное хозяйство (дорожные фонды)</t>
  </si>
  <si>
    <t>2010316</t>
  </si>
  <si>
    <t>Мероприятия по содержанию дорог общего пользования муниципального значения и сооружений на них в рамках подпрограммы "Дорожное хозяйство Бегуницкого сельского поселения" муниципальной программы "Устойчивое развитие Бегуницкого сельского поселения Волосовского муниципального района Ленинградской области на 2014-2016 годы"</t>
  </si>
  <si>
    <t>2010318</t>
  </si>
  <si>
    <t>Мероприятия по ремонту придомовых территорий в рамках подпрограммы "Дорожное хозяйство Бегуницкого сельского поселения" муниципальной программы "Устойчивое развитие Бегуницкого сельского поселения Волосовского муниципального района Ленинградской области на 2014-2016 годы"</t>
  </si>
  <si>
    <t>9100316</t>
  </si>
  <si>
    <t>Мероприятия по содержанию дорог общего пользования муниципального значения и сооружений на них, в рамках непрограммных расходов органов местного самоуправления</t>
  </si>
  <si>
    <t>0412</t>
  </si>
  <si>
    <t>Другие вопросы в области национальной экономики</t>
  </si>
  <si>
    <t>9100007</t>
  </si>
  <si>
    <t>Мероприятия по развитию и поддержки малого и среднего предпринимательства муниципального образования в рамках непрограммных расходов органов местного самоуправления</t>
  </si>
  <si>
    <t>9100340</t>
  </si>
  <si>
    <t>Мероприятия по землеустройству и землепользованию в рамках непрограммных расходов органов местного самоуправления</t>
  </si>
  <si>
    <t>0501</t>
  </si>
  <si>
    <t>Жилищное хозяйство</t>
  </si>
  <si>
    <t>0410063</t>
  </si>
  <si>
    <t>Улучшение жилищных условий граждан, проживающих в сельской местности, в том числе молодых семей и молодых специалистов в рамках подпрограммы «Устойчивое развитие сельских территорий МО Волосовский муниципальный район Ленинградской области на 2014-2017 годы и на период до 2020 года» муниципальной программы «Устойчивое развитие Волосовского муниципального района Ленинградской области»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</si>
  <si>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</si>
  <si>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</si>
  <si>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2020099</t>
  </si>
  <si>
    <t>Мероприятий по переселению граждан из аварийного муниципального жилищного фонда с учетом необходимости развития малоэтажного жилищного строительства в рамках подпрограммы "Жилищно-коммунальное хозяйство Бегуницкого сельского поселения" муниципальной программы "Устойчивое развитие Бегуницкого сельского поселения Волосовского муниципального района Ленинградской области на 2014-2016 годы"</t>
  </si>
  <si>
    <t>2020352</t>
  </si>
  <si>
    <t>Мероприятия в области жилищного хозяйства муниципального образования в рамках подпрограммы "Жилищно-коммунальное хозяйство Бегуницкого сельского поселения" муниципальной программы "Устойчивое развитие Бегуницкого сельского поселения Волосовского муниципального района Ленинградской области на 2014-2016 годы"</t>
  </si>
  <si>
    <t>0502</t>
  </si>
  <si>
    <t>Коммунальное хозяйство</t>
  </si>
  <si>
    <t>2020067</t>
  </si>
  <si>
    <t>Газификация населенных пунктов поселения в рамках подпрограммы "Жилищно-коммунальное хозяйство Бегуницкого сельского поселения" муниципальной программы "Устойчивое развитие Бегуницкого сельского поселения Волосовского муниципального района Ленинградской области на 2014-2016 годы"</t>
  </si>
  <si>
    <t>2020068</t>
  </si>
  <si>
    <t>Развитие систем водоснабжения в сельской местности в рамках подпрограммы "Жилищно-коммунальное хозяйство Бегуницкого сельского поселения" муниципальной программы "Устойчивое развитие Бегуницкого сельского поселения Волосовского муниципального района Ленинградской области на 2014-2016 годы"</t>
  </si>
  <si>
    <t>9100353</t>
  </si>
  <si>
    <t>Мероприятия по капитальному ремонту муниципальных объектов коммунального хозяйства в рамках непрограммных расходов органов местного самоуправления</t>
  </si>
  <si>
    <t>0503</t>
  </si>
  <si>
    <t>Благоустройство</t>
  </si>
  <si>
    <t>2020601</t>
  </si>
  <si>
    <t>Мероприятия по организации и содержанию уличного освещения населенных пунктов муниципального образования в рамках подпрограммы "Жилищно-коммунальное хозяйство Бегуницкого сельского поселения" муниципальной программы "Устойчивое развитие Бегуницкого сельского поселения Волосовского муниципального района Ленинградской области на 2014-2016 годы"</t>
  </si>
  <si>
    <t>2020602</t>
  </si>
  <si>
    <t>Мероприятия по озеленению территории муниципального образования в рамках подпрограммы "Жилищно-коммунальное хозяйство Бегуницкого сельского поселения" муниципальной программы "Устойчивое развитие Бегуницкого сельского поселения Волосовского муниципального района Ленинградской области на 2014-2016 годы"</t>
  </si>
  <si>
    <t>2020603</t>
  </si>
  <si>
    <t>Мероприятия по организации сбора и вывоза бытовых отходов и мусора на территории населенных пунктов муниципального образования в рамках подпрограммы "Жилищно-коммунальное хозяйство Бегуницкого сельского поселения" муниципальной программы "Устойчивое развитие Бегуницкого сельского поселения Волосовского муниципального района Ленинградской области на 2014-2016 годы"</t>
  </si>
  <si>
    <t>2020604</t>
  </si>
  <si>
    <t>Мероприятия по организации и содержанию мест захоронения муниципального образования в рамках подпрограммы "Жилищно-коммунальное хозяйство Бегуницкого сельского поселения" муниципальной программы "Устойчивое развитие Бегуницкого сельского поселения Волосовского муниципального района Ленинградской области на 2014-2016 годы"</t>
  </si>
  <si>
    <t>2020605</t>
  </si>
  <si>
    <t>Мероприятия по организации благоустройства территории поселения (включая установку указателей с наименованиями улиц и номерами домов, размещение и содержание малых архитектурных форм) в рамках подпрограммы "Жилищно-коммунальное хозяйство Бегуницкого сельского поселения" муниципальной программы "Устойчивое развитие Бегуницкого сельского поселения Волосовского муниципального района Ленинградской области на 2014-2016 годы"</t>
  </si>
  <si>
    <t>9100601</t>
  </si>
  <si>
    <t>Мероприятия по организации и содержанию уличного освещения населенных пунктов муниципального образования в рамках непрограммных расходов органов местного самоуправления</t>
  </si>
  <si>
    <t>9100603</t>
  </si>
  <si>
    <t>Мероприятия по организации сбора и вывоза бытовых отходов и мусора на территории населенных пунктов муниципального образования в рамках непрограммных расходов органов местного самоуправления</t>
  </si>
  <si>
    <t>9100605</t>
  </si>
  <si>
    <t>Мероприятия по организации благоустройства территории поселения (включая установку указателей с наименованиями улиц и номерами домов, размещение и содержание малых архитектурных форм) в рамках непрограммных расходов органов местного самоуправления</t>
  </si>
  <si>
    <t>0707</t>
  </si>
  <si>
    <t>Молодежная политика и оздоровление детей</t>
  </si>
  <si>
    <t>9100432</t>
  </si>
  <si>
    <t>Расходы по организации и проведению мероприятий по работе с детьми и молодежью в поселении в рамках непрограммных расходов органов местного самоуправления</t>
  </si>
  <si>
    <t>0801</t>
  </si>
  <si>
    <t>Культура</t>
  </si>
  <si>
    <t>2030066</t>
  </si>
  <si>
    <t>Развитие учреждений культурно-досуговой деятельности в рамках подпрограммы "Устойчивое развитие территории Бегуницкого сельского поселения" муниципальной программы "Устойчивое развитие Бегуницкого сельского поселения Волосовского муниципального района Ленинградской области на 2014-2016 годы"</t>
  </si>
  <si>
    <t>9100440</t>
  </si>
  <si>
    <t>Расходы на обеспечение деятельности муниципальных учреждений культуры в рамках непрограммных расходов органов местного самоуправления</t>
  </si>
  <si>
    <t>111</t>
  </si>
  <si>
    <t>Фонд оплаты труда казенных учреждений и взносы по обязательному социальному страхованию</t>
  </si>
  <si>
    <t>9100442</t>
  </si>
  <si>
    <t>Расходы на обеспечение деятельности муниципальных учреждений культуры в части содержания библиотечных отделов (секторов) в рамках непрограммных расходов органов местного самоуправления</t>
  </si>
  <si>
    <t>9100597</t>
  </si>
  <si>
    <t>Мероприятия по исполнению Указов Президента РФ, предусматривающие поэтапное повышение заработной платы работников учреждений культуры в рамках непрограммных расходов органов местного самоуправления</t>
  </si>
  <si>
    <t>1001</t>
  </si>
  <si>
    <t>Пенсионное обеспечение</t>
  </si>
  <si>
    <t>9100491</t>
  </si>
  <si>
    <t>Доплаты к пенсиям муниципальных служащих в рамках непрограммных расходов органов местного самоуправления</t>
  </si>
  <si>
    <t>321</t>
  </si>
  <si>
    <t>Пособия, компенсации и иные социальные выплаты гражданам, кроме публичных нормативных обязательств</t>
  </si>
  <si>
    <t>1101</t>
  </si>
  <si>
    <t>Физическая культура</t>
  </si>
  <si>
    <t>9100512</t>
  </si>
  <si>
    <t>Мероприятия по обеспечению условий для развития на территории муниципального образования физической культуры и массового спорта, организации проведения официальных физкультурно-оздоровительных и спортивных мероприятий в рамках непрограммных расходов органов местного самоуправления</t>
  </si>
  <si>
    <t>ВСЕГО:</t>
  </si>
  <si>
    <t>УТВЕРЖДЕНО</t>
  </si>
  <si>
    <t xml:space="preserve">Решением Совета депутатов муниципального образования </t>
  </si>
  <si>
    <t xml:space="preserve">Бегуницкого сельского поселения от 20.12.2013г. </t>
  </si>
  <si>
    <t>2010315</t>
  </si>
  <si>
    <t xml:space="preserve">2014 год </t>
  </si>
  <si>
    <t>КВСР</t>
  </si>
  <si>
    <t>2</t>
  </si>
  <si>
    <t>003</t>
  </si>
  <si>
    <t>НАИМЕНОВАНИЕ</t>
  </si>
  <si>
    <t>2020066</t>
  </si>
  <si>
    <t>Развитие систем  водоснабжения в сельской местности   в рамках подпрограммы "Устойчивое развитие территории Бегуницкого сельского поселения" муниципальной программы "Устойчивое развитие Бегуницкого сельского поселения Волосовского муниципального развития Ленинградской области на 2014-2016 годы"</t>
  </si>
  <si>
    <t>2027088</t>
  </si>
  <si>
    <t>2017088</t>
  </si>
  <si>
    <t>9107212</t>
  </si>
  <si>
    <t>2037067</t>
  </si>
  <si>
    <t>9107202</t>
  </si>
  <si>
    <t>Приложение 8</t>
  </si>
  <si>
    <t>РАСПРЕДЕЛЕНИЕ БЮДЖЕТНЫХ АССИГНОВАНИЙ ПО РАЗДЕЛАМ, ПОДРАЗДЕЛАМ, ЦЕЛЕВЫМ СТАТЬЯМ ( МУНИЦИПАЛЬНЫМ ПРОГРАММАМ И НЕПРОГРАМНЫМ НАПРАВЛЕНИЯМ ДЕЯТЕЛЬНОСТИ) ГРУППАМ И ЭЛЕМЕНТАМ ВИДОВ РАСХОДОВ БЮДЖЕТА МУНИЦИПАЛЬНОГО ОБРАЗОВАНИЯ Бегуницкое сельское поселение Волосовского муниципального района Ленинградской области</t>
  </si>
  <si>
    <t>В редакци решения 224 от 24.06.2014г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</si>
</sst>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3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 Cyr"/>
      <family val="2"/>
    </font>
    <font>
      <b/>
      <sz val="9"/>
      <name val="Tahoma"/>
      <family val="2"/>
    </font>
    <font>
      <sz val="7"/>
      <name val="Arial"/>
      <family val="2"/>
    </font>
    <font>
      <sz val="7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8"/>
      <name val="Arial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9" fillId="0" borderId="0" xfId="53" applyFont="1" applyFill="1" applyBorder="1" applyAlignment="1">
      <alignment vertical="top" wrapText="1"/>
      <protection/>
    </xf>
    <xf numFmtId="49" fontId="31" fillId="0" borderId="11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/>
    </xf>
    <xf numFmtId="49" fontId="32" fillId="0" borderId="12" xfId="0" applyNumberFormat="1" applyFont="1" applyFill="1" applyBorder="1" applyAlignment="1">
      <alignment horizontal="left" vertical="top" wrapText="1"/>
    </xf>
    <xf numFmtId="49" fontId="32" fillId="0" borderId="12" xfId="0" applyNumberFormat="1" applyFont="1" applyFill="1" applyBorder="1" applyAlignment="1">
      <alignment horizontal="center" vertical="top" wrapText="1"/>
    </xf>
    <xf numFmtId="4" fontId="32" fillId="0" borderId="12" xfId="0" applyNumberFormat="1" applyFont="1" applyFill="1" applyBorder="1" applyAlignment="1">
      <alignment horizontal="right" vertical="top" wrapText="1"/>
    </xf>
    <xf numFmtId="49" fontId="31" fillId="0" borderId="11" xfId="0" applyNumberFormat="1" applyFont="1" applyFill="1" applyBorder="1" applyAlignment="1">
      <alignment horizontal="left"/>
    </xf>
    <xf numFmtId="49" fontId="31" fillId="0" borderId="11" xfId="0" applyNumberFormat="1" applyFont="1" applyFill="1" applyBorder="1" applyAlignment="1">
      <alignment horizontal="center"/>
    </xf>
    <xf numFmtId="4" fontId="31" fillId="0" borderId="11" xfId="0" applyNumberFormat="1" applyFont="1" applyFill="1" applyBorder="1" applyAlignment="1">
      <alignment horizontal="right" wrapText="1"/>
    </xf>
    <xf numFmtId="49" fontId="32" fillId="0" borderId="11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left" vertical="top" wrapText="1"/>
    </xf>
    <xf numFmtId="49" fontId="31" fillId="0" borderId="11" xfId="0" applyNumberFormat="1" applyFont="1" applyFill="1" applyBorder="1" applyAlignment="1">
      <alignment horizontal="center" vertical="top" wrapText="1"/>
    </xf>
    <xf numFmtId="4" fontId="31" fillId="0" borderId="11" xfId="0" applyNumberFormat="1" applyFont="1" applyFill="1" applyBorder="1" applyAlignment="1">
      <alignment horizontal="right" vertical="top" wrapText="1"/>
    </xf>
    <xf numFmtId="172" fontId="31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0" fontId="34" fillId="0" borderId="11" xfId="0" applyFont="1" applyFill="1" applyBorder="1" applyAlignment="1">
      <alignment wrapText="1"/>
    </xf>
    <xf numFmtId="0" fontId="9" fillId="0" borderId="0" xfId="53" applyFont="1" applyFill="1" applyBorder="1" applyAlignment="1">
      <alignment horizontal="center" vertical="top" wrapText="1"/>
      <protection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5"/>
  <sheetViews>
    <sheetView tabSelected="1" zoomScalePageLayoutView="0" workbookViewId="0" topLeftCell="A1">
      <selection activeCell="A14" sqref="A14"/>
    </sheetView>
  </sheetViews>
  <sheetFormatPr defaultColWidth="8.8515625" defaultRowHeight="12.75"/>
  <cols>
    <col min="1" max="1" width="80.8515625" style="0" customWidth="1"/>
    <col min="2" max="2" width="11.140625" style="0" customWidth="1"/>
    <col min="3" max="3" width="10.7109375" style="0" customWidth="1"/>
    <col min="4" max="4" width="13.140625" style="0" customWidth="1"/>
    <col min="5" max="5" width="11.57421875" style="0" customWidth="1"/>
    <col min="6" max="6" width="20.8515625" style="0" customWidth="1"/>
    <col min="7" max="8" width="15.7109375" style="0" customWidth="1"/>
    <col min="9" max="9" width="8.8515625" style="0" customWidth="1"/>
    <col min="10" max="34" width="15.7109375" style="0" customWidth="1"/>
  </cols>
  <sheetData>
    <row r="3" spans="1:8" ht="12.75">
      <c r="A3" s="8"/>
      <c r="B3" s="8"/>
      <c r="C3" s="2"/>
      <c r="D3" s="2"/>
      <c r="E3" s="2"/>
      <c r="F3" s="7" t="s">
        <v>152</v>
      </c>
      <c r="G3" s="2"/>
      <c r="H3" s="2"/>
    </row>
    <row r="4" spans="1:8" ht="12.75">
      <c r="A4" s="5"/>
      <c r="B4" s="5"/>
      <c r="C4" s="3"/>
      <c r="D4" s="31" t="s">
        <v>136</v>
      </c>
      <c r="E4" s="31"/>
      <c r="F4" s="31"/>
      <c r="G4" s="3"/>
      <c r="H4" s="3"/>
    </row>
    <row r="5" spans="4:6" ht="12.75">
      <c r="D5" s="32" t="s">
        <v>137</v>
      </c>
      <c r="E5" s="32"/>
      <c r="F5" s="32"/>
    </row>
    <row r="6" spans="4:6" ht="12.75">
      <c r="D6" s="32" t="s">
        <v>138</v>
      </c>
      <c r="E6" s="32"/>
      <c r="F6" s="32"/>
    </row>
    <row r="7" spans="1:8" ht="16.5" customHeight="1">
      <c r="A7" s="4"/>
      <c r="B7" s="4"/>
      <c r="C7" s="4"/>
      <c r="D7" s="33" t="s">
        <v>154</v>
      </c>
      <c r="E7" s="33"/>
      <c r="F7" s="33"/>
      <c r="G7" s="4"/>
      <c r="H7" s="4"/>
    </row>
    <row r="8" spans="1:8" ht="12.75" customHeight="1">
      <c r="A8" s="30"/>
      <c r="B8" s="30"/>
      <c r="C8" s="30"/>
      <c r="D8" s="30"/>
      <c r="E8" s="30"/>
      <c r="F8" s="30"/>
      <c r="G8" s="30"/>
      <c r="H8" s="30"/>
    </row>
    <row r="9" spans="1:8" ht="54" customHeight="1">
      <c r="A9" s="29" t="s">
        <v>153</v>
      </c>
      <c r="B9" s="29"/>
      <c r="C9" s="29"/>
      <c r="D9" s="29"/>
      <c r="E9" s="29"/>
      <c r="F9" s="29"/>
      <c r="G9" s="9"/>
      <c r="H9" s="9"/>
    </row>
    <row r="10" spans="1:8" ht="15.75" customHeight="1">
      <c r="A10" s="9"/>
      <c r="B10" s="9"/>
      <c r="C10" s="9"/>
      <c r="D10" s="9"/>
      <c r="E10" s="9"/>
      <c r="F10" s="9"/>
      <c r="G10" s="9"/>
      <c r="H10" s="9"/>
    </row>
    <row r="11" spans="1:8" ht="13.5" customHeight="1">
      <c r="A11" s="9"/>
      <c r="B11" s="9"/>
      <c r="C11" s="9"/>
      <c r="D11" s="9"/>
      <c r="E11" s="9"/>
      <c r="F11" s="9"/>
      <c r="G11" s="9"/>
      <c r="H11" s="9"/>
    </row>
    <row r="12" spans="1:7" ht="15.75">
      <c r="A12" s="18" t="s">
        <v>144</v>
      </c>
      <c r="B12" s="23" t="s">
        <v>141</v>
      </c>
      <c r="C12" s="10" t="s">
        <v>8</v>
      </c>
      <c r="D12" s="10" t="s">
        <v>7</v>
      </c>
      <c r="E12" s="10" t="s">
        <v>6</v>
      </c>
      <c r="F12" s="10" t="s">
        <v>140</v>
      </c>
      <c r="G12" s="6"/>
    </row>
    <row r="13" spans="1:7" ht="15.75">
      <c r="A13" s="11" t="s">
        <v>5</v>
      </c>
      <c r="B13" s="24" t="s">
        <v>142</v>
      </c>
      <c r="C13" s="11" t="s">
        <v>0</v>
      </c>
      <c r="D13" s="11" t="s">
        <v>1</v>
      </c>
      <c r="E13" s="11" t="s">
        <v>3</v>
      </c>
      <c r="F13" s="11" t="s">
        <v>2</v>
      </c>
      <c r="G13" s="6"/>
    </row>
    <row r="14" spans="1:6" ht="47.25">
      <c r="A14" s="19" t="s">
        <v>11</v>
      </c>
      <c r="B14" s="25" t="s">
        <v>9</v>
      </c>
      <c r="C14" s="20" t="s">
        <v>10</v>
      </c>
      <c r="D14" s="20" t="s">
        <v>9</v>
      </c>
      <c r="E14" s="20" t="s">
        <v>9</v>
      </c>
      <c r="F14" s="21">
        <v>5996468</v>
      </c>
    </row>
    <row r="15" spans="1:6" ht="63">
      <c r="A15" s="19" t="s">
        <v>13</v>
      </c>
      <c r="B15" s="25" t="s">
        <v>9</v>
      </c>
      <c r="C15" s="20" t="s">
        <v>10</v>
      </c>
      <c r="D15" s="20" t="s">
        <v>12</v>
      </c>
      <c r="E15" s="20" t="s">
        <v>9</v>
      </c>
      <c r="F15" s="21">
        <v>467323</v>
      </c>
    </row>
    <row r="16" spans="1:6" ht="31.5">
      <c r="A16" s="12" t="s">
        <v>15</v>
      </c>
      <c r="B16" s="26" t="s">
        <v>143</v>
      </c>
      <c r="C16" s="13" t="s">
        <v>10</v>
      </c>
      <c r="D16" s="13" t="s">
        <v>12</v>
      </c>
      <c r="E16" s="13" t="s">
        <v>14</v>
      </c>
      <c r="F16" s="14">
        <v>431123</v>
      </c>
    </row>
    <row r="17" spans="1:6" ht="31.5">
      <c r="A17" s="12" t="s">
        <v>17</v>
      </c>
      <c r="B17" s="26" t="s">
        <v>143</v>
      </c>
      <c r="C17" s="13" t="s">
        <v>10</v>
      </c>
      <c r="D17" s="13" t="s">
        <v>12</v>
      </c>
      <c r="E17" s="13" t="s">
        <v>16</v>
      </c>
      <c r="F17" s="14">
        <v>36200</v>
      </c>
    </row>
    <row r="18" spans="1:6" ht="47.25">
      <c r="A18" s="19" t="s">
        <v>19</v>
      </c>
      <c r="B18" s="25" t="s">
        <v>9</v>
      </c>
      <c r="C18" s="20" t="s">
        <v>10</v>
      </c>
      <c r="D18" s="20" t="s">
        <v>18</v>
      </c>
      <c r="E18" s="20" t="s">
        <v>9</v>
      </c>
      <c r="F18" s="21">
        <v>2786310</v>
      </c>
    </row>
    <row r="19" spans="1:6" ht="31.5">
      <c r="A19" s="12" t="s">
        <v>15</v>
      </c>
      <c r="B19" s="26" t="s">
        <v>143</v>
      </c>
      <c r="C19" s="13" t="s">
        <v>10</v>
      </c>
      <c r="D19" s="13" t="s">
        <v>18</v>
      </c>
      <c r="E19" s="13" t="s">
        <v>14</v>
      </c>
      <c r="F19" s="14">
        <v>2786310</v>
      </c>
    </row>
    <row r="20" spans="1:6" ht="31.5">
      <c r="A20" s="19" t="s">
        <v>21</v>
      </c>
      <c r="B20" s="25" t="s">
        <v>9</v>
      </c>
      <c r="C20" s="20" t="s">
        <v>10</v>
      </c>
      <c r="D20" s="20" t="s">
        <v>20</v>
      </c>
      <c r="E20" s="20" t="s">
        <v>9</v>
      </c>
      <c r="F20" s="21">
        <v>1420070</v>
      </c>
    </row>
    <row r="21" spans="1:6" ht="31.5">
      <c r="A21" s="12" t="s">
        <v>17</v>
      </c>
      <c r="B21" s="26" t="s">
        <v>143</v>
      </c>
      <c r="C21" s="13" t="s">
        <v>10</v>
      </c>
      <c r="D21" s="13" t="s">
        <v>20</v>
      </c>
      <c r="E21" s="13" t="s">
        <v>16</v>
      </c>
      <c r="F21" s="14">
        <v>1400070</v>
      </c>
    </row>
    <row r="22" spans="1:6" ht="15.75">
      <c r="A22" s="12" t="s">
        <v>23</v>
      </c>
      <c r="B22" s="26" t="s">
        <v>143</v>
      </c>
      <c r="C22" s="13" t="s">
        <v>10</v>
      </c>
      <c r="D22" s="13" t="s">
        <v>20</v>
      </c>
      <c r="E22" s="13" t="s">
        <v>22</v>
      </c>
      <c r="F22" s="14">
        <v>20000</v>
      </c>
    </row>
    <row r="23" spans="1:6" ht="31.5">
      <c r="A23" s="19" t="s">
        <v>25</v>
      </c>
      <c r="B23" s="25" t="s">
        <v>9</v>
      </c>
      <c r="C23" s="20" t="s">
        <v>10</v>
      </c>
      <c r="D23" s="20" t="s">
        <v>24</v>
      </c>
      <c r="E23" s="20" t="s">
        <v>9</v>
      </c>
      <c r="F23" s="21">
        <v>926000</v>
      </c>
    </row>
    <row r="24" spans="1:6" ht="31.5">
      <c r="A24" s="12" t="s">
        <v>15</v>
      </c>
      <c r="B24" s="26" t="s">
        <v>143</v>
      </c>
      <c r="C24" s="13" t="s">
        <v>10</v>
      </c>
      <c r="D24" s="13" t="s">
        <v>24</v>
      </c>
      <c r="E24" s="13" t="s">
        <v>14</v>
      </c>
      <c r="F24" s="14">
        <v>926000</v>
      </c>
    </row>
    <row r="25" spans="1:6" ht="63">
      <c r="A25" s="19" t="s">
        <v>27</v>
      </c>
      <c r="B25" s="25" t="s">
        <v>9</v>
      </c>
      <c r="C25" s="20" t="s">
        <v>10</v>
      </c>
      <c r="D25" s="20" t="s">
        <v>26</v>
      </c>
      <c r="E25" s="20" t="s">
        <v>9</v>
      </c>
      <c r="F25" s="21">
        <v>250000</v>
      </c>
    </row>
    <row r="26" spans="1:6" ht="31.5">
      <c r="A26" s="12" t="s">
        <v>15</v>
      </c>
      <c r="B26" s="26" t="s">
        <v>143</v>
      </c>
      <c r="C26" s="13" t="s">
        <v>10</v>
      </c>
      <c r="D26" s="13" t="s">
        <v>26</v>
      </c>
      <c r="E26" s="13" t="s">
        <v>14</v>
      </c>
      <c r="F26" s="14">
        <v>250000</v>
      </c>
    </row>
    <row r="27" spans="1:6" ht="63">
      <c r="A27" s="19" t="s">
        <v>29</v>
      </c>
      <c r="B27" s="25" t="s">
        <v>9</v>
      </c>
      <c r="C27" s="20" t="s">
        <v>10</v>
      </c>
      <c r="D27" s="20" t="s">
        <v>28</v>
      </c>
      <c r="E27" s="20" t="s">
        <v>9</v>
      </c>
      <c r="F27" s="21">
        <v>61781</v>
      </c>
    </row>
    <row r="28" spans="1:6" ht="15.75">
      <c r="A28" s="12" t="s">
        <v>31</v>
      </c>
      <c r="B28" s="26" t="s">
        <v>143</v>
      </c>
      <c r="C28" s="13" t="s">
        <v>10</v>
      </c>
      <c r="D28" s="13" t="s">
        <v>28</v>
      </c>
      <c r="E28" s="13" t="s">
        <v>30</v>
      </c>
      <c r="F28" s="14">
        <v>61781</v>
      </c>
    </row>
    <row r="29" spans="1:6" ht="63">
      <c r="A29" s="19" t="s">
        <v>33</v>
      </c>
      <c r="B29" s="25" t="s">
        <v>9</v>
      </c>
      <c r="C29" s="20" t="s">
        <v>10</v>
      </c>
      <c r="D29" s="20" t="s">
        <v>32</v>
      </c>
      <c r="E29" s="20" t="s">
        <v>9</v>
      </c>
      <c r="F29" s="21">
        <v>84984</v>
      </c>
    </row>
    <row r="30" spans="1:6" ht="15.75">
      <c r="A30" s="12" t="s">
        <v>31</v>
      </c>
      <c r="B30" s="26" t="s">
        <v>143</v>
      </c>
      <c r="C30" s="13" t="s">
        <v>10</v>
      </c>
      <c r="D30" s="13" t="s">
        <v>32</v>
      </c>
      <c r="E30" s="13" t="s">
        <v>30</v>
      </c>
      <c r="F30" s="14">
        <v>84984</v>
      </c>
    </row>
    <row r="31" spans="1:6" ht="31.5">
      <c r="A31" s="19" t="s">
        <v>35</v>
      </c>
      <c r="B31" s="25" t="s">
        <v>9</v>
      </c>
      <c r="C31" s="20" t="s">
        <v>34</v>
      </c>
      <c r="D31" s="20" t="s">
        <v>9</v>
      </c>
      <c r="E31" s="20" t="s">
        <v>9</v>
      </c>
      <c r="F31" s="21">
        <v>156172</v>
      </c>
    </row>
    <row r="32" spans="1:6" ht="78.75">
      <c r="A32" s="22" t="s">
        <v>37</v>
      </c>
      <c r="B32" s="25" t="s">
        <v>9</v>
      </c>
      <c r="C32" s="20" t="s">
        <v>34</v>
      </c>
      <c r="D32" s="20" t="s">
        <v>36</v>
      </c>
      <c r="E32" s="20" t="s">
        <v>9</v>
      </c>
      <c r="F32" s="21">
        <v>156172</v>
      </c>
    </row>
    <row r="33" spans="1:6" ht="15.75">
      <c r="A33" s="12" t="s">
        <v>31</v>
      </c>
      <c r="B33" s="26" t="s">
        <v>143</v>
      </c>
      <c r="C33" s="13" t="s">
        <v>34</v>
      </c>
      <c r="D33" s="13" t="s">
        <v>36</v>
      </c>
      <c r="E33" s="13" t="s">
        <v>30</v>
      </c>
      <c r="F33" s="14">
        <v>156172</v>
      </c>
    </row>
    <row r="34" spans="1:6" ht="15.75">
      <c r="A34" s="19" t="s">
        <v>38</v>
      </c>
      <c r="B34" s="25" t="s">
        <v>9</v>
      </c>
      <c r="C34" s="20" t="s">
        <v>4</v>
      </c>
      <c r="D34" s="20" t="s">
        <v>9</v>
      </c>
      <c r="E34" s="20" t="s">
        <v>9</v>
      </c>
      <c r="F34" s="21">
        <v>200000</v>
      </c>
    </row>
    <row r="35" spans="1:6" ht="47.25">
      <c r="A35" s="19" t="s">
        <v>40</v>
      </c>
      <c r="B35" s="25" t="s">
        <v>9</v>
      </c>
      <c r="C35" s="20" t="s">
        <v>4</v>
      </c>
      <c r="D35" s="20" t="s">
        <v>39</v>
      </c>
      <c r="E35" s="20" t="s">
        <v>9</v>
      </c>
      <c r="F35" s="21">
        <v>200000</v>
      </c>
    </row>
    <row r="36" spans="1:6" ht="31.5">
      <c r="A36" s="12" t="s">
        <v>17</v>
      </c>
      <c r="B36" s="26" t="s">
        <v>143</v>
      </c>
      <c r="C36" s="13" t="s">
        <v>4</v>
      </c>
      <c r="D36" s="13" t="s">
        <v>39</v>
      </c>
      <c r="E36" s="13" t="s">
        <v>16</v>
      </c>
      <c r="F36" s="14">
        <v>200000</v>
      </c>
    </row>
    <row r="37" spans="1:6" ht="15.75">
      <c r="A37" s="19" t="s">
        <v>42</v>
      </c>
      <c r="B37" s="25" t="s">
        <v>9</v>
      </c>
      <c r="C37" s="20" t="s">
        <v>41</v>
      </c>
      <c r="D37" s="20" t="s">
        <v>9</v>
      </c>
      <c r="E37" s="20" t="s">
        <v>9</v>
      </c>
      <c r="F37" s="21">
        <v>10000</v>
      </c>
    </row>
    <row r="38" spans="1:6" ht="31.5">
      <c r="A38" s="19" t="s">
        <v>44</v>
      </c>
      <c r="B38" s="25" t="s">
        <v>9</v>
      </c>
      <c r="C38" s="20" t="s">
        <v>41</v>
      </c>
      <c r="D38" s="20" t="s">
        <v>43</v>
      </c>
      <c r="E38" s="20" t="s">
        <v>9</v>
      </c>
      <c r="F38" s="21">
        <v>10000</v>
      </c>
    </row>
    <row r="39" spans="1:6" ht="15.75">
      <c r="A39" s="12" t="s">
        <v>46</v>
      </c>
      <c r="B39" s="26" t="s">
        <v>143</v>
      </c>
      <c r="C39" s="13" t="s">
        <v>41</v>
      </c>
      <c r="D39" s="13" t="s">
        <v>43</v>
      </c>
      <c r="E39" s="13" t="s">
        <v>45</v>
      </c>
      <c r="F39" s="14">
        <v>10000</v>
      </c>
    </row>
    <row r="40" spans="1:6" ht="15.75">
      <c r="A40" s="19" t="s">
        <v>48</v>
      </c>
      <c r="B40" s="25" t="s">
        <v>9</v>
      </c>
      <c r="C40" s="20" t="s">
        <v>47</v>
      </c>
      <c r="D40" s="20" t="s">
        <v>9</v>
      </c>
      <c r="E40" s="20" t="s">
        <v>9</v>
      </c>
      <c r="F40" s="21">
        <v>100000</v>
      </c>
    </row>
    <row r="41" spans="1:6" ht="63">
      <c r="A41" s="19" t="s">
        <v>50</v>
      </c>
      <c r="B41" s="25" t="s">
        <v>9</v>
      </c>
      <c r="C41" s="20" t="s">
        <v>47</v>
      </c>
      <c r="D41" s="20" t="s">
        <v>49</v>
      </c>
      <c r="E41" s="20" t="s">
        <v>9</v>
      </c>
      <c r="F41" s="21">
        <v>100000</v>
      </c>
    </row>
    <row r="42" spans="1:6" ht="31.5">
      <c r="A42" s="12" t="s">
        <v>17</v>
      </c>
      <c r="B42" s="26" t="s">
        <v>143</v>
      </c>
      <c r="C42" s="13" t="s">
        <v>47</v>
      </c>
      <c r="D42" s="13" t="s">
        <v>49</v>
      </c>
      <c r="E42" s="13" t="s">
        <v>16</v>
      </c>
      <c r="F42" s="14">
        <v>100000</v>
      </c>
    </row>
    <row r="43" spans="1:6" ht="15.75">
      <c r="A43" s="19" t="s">
        <v>52</v>
      </c>
      <c r="B43" s="25" t="s">
        <v>9</v>
      </c>
      <c r="C43" s="20" t="s">
        <v>51</v>
      </c>
      <c r="D43" s="20" t="s">
        <v>9</v>
      </c>
      <c r="E43" s="20" t="s">
        <v>9</v>
      </c>
      <c r="F43" s="21">
        <v>205667</v>
      </c>
    </row>
    <row r="44" spans="1:6" ht="47.25">
      <c r="A44" s="19" t="s">
        <v>54</v>
      </c>
      <c r="B44" s="25" t="s">
        <v>9</v>
      </c>
      <c r="C44" s="20" t="s">
        <v>51</v>
      </c>
      <c r="D44" s="20" t="s">
        <v>53</v>
      </c>
      <c r="E44" s="20" t="s">
        <v>9</v>
      </c>
      <c r="F44" s="21">
        <v>205667</v>
      </c>
    </row>
    <row r="45" spans="1:6" ht="31.5">
      <c r="A45" s="12" t="s">
        <v>15</v>
      </c>
      <c r="B45" s="26" t="s">
        <v>143</v>
      </c>
      <c r="C45" s="13" t="s">
        <v>51</v>
      </c>
      <c r="D45" s="13" t="s">
        <v>53</v>
      </c>
      <c r="E45" s="13" t="s">
        <v>14</v>
      </c>
      <c r="F45" s="14">
        <v>205667</v>
      </c>
    </row>
    <row r="46" spans="1:6" ht="31.5">
      <c r="A46" s="19" t="s">
        <v>56</v>
      </c>
      <c r="B46" s="25" t="s">
        <v>9</v>
      </c>
      <c r="C46" s="20" t="s">
        <v>55</v>
      </c>
      <c r="D46" s="20" t="s">
        <v>9</v>
      </c>
      <c r="E46" s="20" t="s">
        <v>9</v>
      </c>
      <c r="F46" s="21">
        <v>120000</v>
      </c>
    </row>
    <row r="47" spans="1:6" ht="47.25">
      <c r="A47" s="19" t="s">
        <v>58</v>
      </c>
      <c r="B47" s="25" t="s">
        <v>9</v>
      </c>
      <c r="C47" s="20" t="s">
        <v>55</v>
      </c>
      <c r="D47" s="20" t="s">
        <v>57</v>
      </c>
      <c r="E47" s="20" t="s">
        <v>9</v>
      </c>
      <c r="F47" s="21">
        <v>120000</v>
      </c>
    </row>
    <row r="48" spans="1:6" ht="31.5">
      <c r="A48" s="12" t="s">
        <v>17</v>
      </c>
      <c r="B48" s="26" t="s">
        <v>143</v>
      </c>
      <c r="C48" s="13" t="s">
        <v>55</v>
      </c>
      <c r="D48" s="13" t="s">
        <v>57</v>
      </c>
      <c r="E48" s="13" t="s">
        <v>16</v>
      </c>
      <c r="F48" s="14">
        <v>120000</v>
      </c>
    </row>
    <row r="49" spans="1:6" ht="15.75">
      <c r="A49" s="19" t="s">
        <v>60</v>
      </c>
      <c r="B49" s="25" t="s">
        <v>9</v>
      </c>
      <c r="C49" s="20" t="s">
        <v>59</v>
      </c>
      <c r="D49" s="20" t="s">
        <v>9</v>
      </c>
      <c r="E49" s="20" t="s">
        <v>9</v>
      </c>
      <c r="F49" s="21">
        <f>1706000+289400+618020</f>
        <v>2613420</v>
      </c>
    </row>
    <row r="50" spans="1:6" ht="78.75">
      <c r="A50" s="22" t="s">
        <v>62</v>
      </c>
      <c r="B50" s="25" t="s">
        <v>9</v>
      </c>
      <c r="C50" s="20" t="s">
        <v>59</v>
      </c>
      <c r="D50" s="20" t="s">
        <v>139</v>
      </c>
      <c r="E50" s="20" t="s">
        <v>9</v>
      </c>
      <c r="F50" s="21">
        <v>147800</v>
      </c>
    </row>
    <row r="51" spans="1:6" ht="31.5">
      <c r="A51" s="12" t="s">
        <v>17</v>
      </c>
      <c r="B51" s="26" t="s">
        <v>143</v>
      </c>
      <c r="C51" s="13" t="s">
        <v>59</v>
      </c>
      <c r="D51" s="13" t="s">
        <v>139</v>
      </c>
      <c r="E51" s="13" t="s">
        <v>16</v>
      </c>
      <c r="F51" s="21">
        <v>147800</v>
      </c>
    </row>
    <row r="52" spans="1:6" ht="78.75">
      <c r="A52" s="22" t="s">
        <v>62</v>
      </c>
      <c r="B52" s="25" t="s">
        <v>9</v>
      </c>
      <c r="C52" s="20" t="s">
        <v>59</v>
      </c>
      <c r="D52" s="20" t="s">
        <v>139</v>
      </c>
      <c r="E52" s="20" t="s">
        <v>9</v>
      </c>
      <c r="F52" s="21">
        <v>618020</v>
      </c>
    </row>
    <row r="53" spans="1:6" ht="31.5">
      <c r="A53" s="12" t="s">
        <v>17</v>
      </c>
      <c r="B53" s="26" t="s">
        <v>143</v>
      </c>
      <c r="C53" s="13" t="s">
        <v>59</v>
      </c>
      <c r="D53" s="13" t="s">
        <v>139</v>
      </c>
      <c r="E53" s="13" t="s">
        <v>16</v>
      </c>
      <c r="F53" s="21">
        <v>618020</v>
      </c>
    </row>
    <row r="54" spans="1:6" ht="78.75">
      <c r="A54" s="22" t="s">
        <v>62</v>
      </c>
      <c r="B54" s="25" t="s">
        <v>9</v>
      </c>
      <c r="C54" s="20" t="s">
        <v>59</v>
      </c>
      <c r="D54" s="20" t="s">
        <v>61</v>
      </c>
      <c r="E54" s="20" t="s">
        <v>9</v>
      </c>
      <c r="F54" s="21">
        <v>1024051.21</v>
      </c>
    </row>
    <row r="55" spans="1:6" ht="31.5">
      <c r="A55" s="12" t="s">
        <v>17</v>
      </c>
      <c r="B55" s="26" t="s">
        <v>143</v>
      </c>
      <c r="C55" s="13" t="s">
        <v>59</v>
      </c>
      <c r="D55" s="13" t="s">
        <v>61</v>
      </c>
      <c r="E55" s="13" t="s">
        <v>16</v>
      </c>
      <c r="F55" s="14">
        <v>1024051.21</v>
      </c>
    </row>
    <row r="56" spans="1:6" ht="78.75">
      <c r="A56" s="22" t="s">
        <v>64</v>
      </c>
      <c r="B56" s="25" t="s">
        <v>9</v>
      </c>
      <c r="C56" s="20" t="s">
        <v>59</v>
      </c>
      <c r="D56" s="20" t="s">
        <v>63</v>
      </c>
      <c r="E56" s="20" t="s">
        <v>9</v>
      </c>
      <c r="F56" s="21">
        <v>158800</v>
      </c>
    </row>
    <row r="57" spans="1:6" ht="31.5">
      <c r="A57" s="12" t="s">
        <v>17</v>
      </c>
      <c r="B57" s="26" t="s">
        <v>143</v>
      </c>
      <c r="C57" s="13" t="s">
        <v>59</v>
      </c>
      <c r="D57" s="13" t="s">
        <v>63</v>
      </c>
      <c r="E57" s="13" t="s">
        <v>16</v>
      </c>
      <c r="F57" s="14">
        <v>158800</v>
      </c>
    </row>
    <row r="58" spans="1:6" ht="78.75">
      <c r="A58" s="22" t="s">
        <v>64</v>
      </c>
      <c r="B58" s="25" t="s">
        <v>9</v>
      </c>
      <c r="C58" s="20" t="s">
        <v>59</v>
      </c>
      <c r="D58" s="20" t="s">
        <v>148</v>
      </c>
      <c r="E58" s="20" t="s">
        <v>9</v>
      </c>
      <c r="F58" s="21">
        <v>289400</v>
      </c>
    </row>
    <row r="59" spans="1:6" ht="31.5">
      <c r="A59" s="12" t="s">
        <v>17</v>
      </c>
      <c r="B59" s="26" t="s">
        <v>143</v>
      </c>
      <c r="C59" s="13" t="s">
        <v>59</v>
      </c>
      <c r="D59" s="13" t="s">
        <v>148</v>
      </c>
      <c r="E59" s="13" t="s">
        <v>16</v>
      </c>
      <c r="F59" s="14">
        <v>289400</v>
      </c>
    </row>
    <row r="60" spans="1:6" ht="47.25">
      <c r="A60" s="19" t="s">
        <v>66</v>
      </c>
      <c r="B60" s="25" t="s">
        <v>9</v>
      </c>
      <c r="C60" s="20" t="s">
        <v>59</v>
      </c>
      <c r="D60" s="20" t="s">
        <v>65</v>
      </c>
      <c r="E60" s="20" t="s">
        <v>9</v>
      </c>
      <c r="F60" s="21">
        <v>375348.79</v>
      </c>
    </row>
    <row r="61" spans="1:6" ht="31.5">
      <c r="A61" s="12" t="s">
        <v>17</v>
      </c>
      <c r="B61" s="25" t="s">
        <v>9</v>
      </c>
      <c r="C61" s="13" t="s">
        <v>59</v>
      </c>
      <c r="D61" s="13" t="s">
        <v>65</v>
      </c>
      <c r="E61" s="13" t="s">
        <v>16</v>
      </c>
      <c r="F61" s="14">
        <v>375348.79</v>
      </c>
    </row>
    <row r="62" spans="1:6" ht="15.75">
      <c r="A62" s="19" t="s">
        <v>68</v>
      </c>
      <c r="B62" s="26" t="s">
        <v>143</v>
      </c>
      <c r="C62" s="20" t="s">
        <v>67</v>
      </c>
      <c r="D62" s="20" t="s">
        <v>9</v>
      </c>
      <c r="E62" s="20" t="s">
        <v>9</v>
      </c>
      <c r="F62" s="21">
        <v>460000</v>
      </c>
    </row>
    <row r="63" spans="1:6" ht="47.25">
      <c r="A63" s="19" t="s">
        <v>70</v>
      </c>
      <c r="B63" s="25" t="s">
        <v>9</v>
      </c>
      <c r="C63" s="20" t="s">
        <v>67</v>
      </c>
      <c r="D63" s="20" t="s">
        <v>69</v>
      </c>
      <c r="E63" s="20" t="s">
        <v>9</v>
      </c>
      <c r="F63" s="21">
        <v>10000</v>
      </c>
    </row>
    <row r="64" spans="1:6" ht="31.5">
      <c r="A64" s="12" t="s">
        <v>17</v>
      </c>
      <c r="B64" s="26" t="s">
        <v>143</v>
      </c>
      <c r="C64" s="13" t="s">
        <v>67</v>
      </c>
      <c r="D64" s="13" t="s">
        <v>69</v>
      </c>
      <c r="E64" s="13" t="s">
        <v>16</v>
      </c>
      <c r="F64" s="14">
        <v>10000</v>
      </c>
    </row>
    <row r="65" spans="1:6" ht="31.5">
      <c r="A65" s="19" t="s">
        <v>72</v>
      </c>
      <c r="B65" s="25" t="s">
        <v>9</v>
      </c>
      <c r="C65" s="20" t="s">
        <v>67</v>
      </c>
      <c r="D65" s="20" t="s">
        <v>71</v>
      </c>
      <c r="E65" s="20" t="s">
        <v>9</v>
      </c>
      <c r="F65" s="21">
        <v>450000</v>
      </c>
    </row>
    <row r="66" spans="1:6" ht="31.5">
      <c r="A66" s="12" t="s">
        <v>17</v>
      </c>
      <c r="B66" s="25" t="s">
        <v>9</v>
      </c>
      <c r="C66" s="13" t="s">
        <v>67</v>
      </c>
      <c r="D66" s="13" t="s">
        <v>71</v>
      </c>
      <c r="E66" s="13" t="s">
        <v>16</v>
      </c>
      <c r="F66" s="14">
        <v>450000</v>
      </c>
    </row>
    <row r="67" spans="1:6" ht="15.75">
      <c r="A67" s="19" t="s">
        <v>74</v>
      </c>
      <c r="B67" s="26" t="s">
        <v>143</v>
      </c>
      <c r="C67" s="20" t="s">
        <v>73</v>
      </c>
      <c r="D67" s="20" t="s">
        <v>9</v>
      </c>
      <c r="E67" s="20" t="s">
        <v>9</v>
      </c>
      <c r="F67" s="21">
        <f>F68+F70+F73+F75+F77</f>
        <v>55966635.599999994</v>
      </c>
    </row>
    <row r="68" spans="1:6" ht="94.5">
      <c r="A68" s="22" t="s">
        <v>76</v>
      </c>
      <c r="B68" s="25" t="s">
        <v>9</v>
      </c>
      <c r="C68" s="20" t="s">
        <v>73</v>
      </c>
      <c r="D68" s="20" t="s">
        <v>75</v>
      </c>
      <c r="E68" s="20" t="s">
        <v>9</v>
      </c>
      <c r="F68" s="21">
        <v>7470832</v>
      </c>
    </row>
    <row r="69" spans="1:6" ht="31.5">
      <c r="A69" s="12" t="s">
        <v>78</v>
      </c>
      <c r="B69" s="26" t="s">
        <v>143</v>
      </c>
      <c r="C69" s="13" t="s">
        <v>73</v>
      </c>
      <c r="D69" s="13" t="s">
        <v>75</v>
      </c>
      <c r="E69" s="13" t="s">
        <v>77</v>
      </c>
      <c r="F69" s="14">
        <v>7470832</v>
      </c>
    </row>
    <row r="70" spans="1:6" ht="110.25">
      <c r="A70" s="22" t="s">
        <v>80</v>
      </c>
      <c r="B70" s="26" t="s">
        <v>143</v>
      </c>
      <c r="C70" s="20" t="s">
        <v>73</v>
      </c>
      <c r="D70" s="20" t="s">
        <v>79</v>
      </c>
      <c r="E70" s="20" t="s">
        <v>9</v>
      </c>
      <c r="F70" s="21">
        <f>F71+F72</f>
        <v>24419872.91</v>
      </c>
    </row>
    <row r="71" spans="1:6" ht="31.5">
      <c r="A71" s="12" t="s">
        <v>78</v>
      </c>
      <c r="B71" s="25" t="s">
        <v>9</v>
      </c>
      <c r="C71" s="13" t="s">
        <v>73</v>
      </c>
      <c r="D71" s="13" t="s">
        <v>79</v>
      </c>
      <c r="E71" s="13" t="s">
        <v>77</v>
      </c>
      <c r="F71" s="14">
        <f>7834619.11+2857600</f>
        <v>10692219.11</v>
      </c>
    </row>
    <row r="72" spans="1:6" ht="31.5">
      <c r="A72" s="12" t="s">
        <v>78</v>
      </c>
      <c r="B72" s="26" t="s">
        <v>143</v>
      </c>
      <c r="C72" s="13" t="s">
        <v>73</v>
      </c>
      <c r="D72" s="13" t="s">
        <v>79</v>
      </c>
      <c r="E72" s="13" t="s">
        <v>77</v>
      </c>
      <c r="F72" s="14">
        <v>13727653.8</v>
      </c>
    </row>
    <row r="73" spans="1:6" ht="78.75">
      <c r="A73" s="22" t="s">
        <v>82</v>
      </c>
      <c r="B73" s="25" t="s">
        <v>9</v>
      </c>
      <c r="C73" s="20" t="s">
        <v>73</v>
      </c>
      <c r="D73" s="20" t="s">
        <v>79</v>
      </c>
      <c r="E73" s="20" t="s">
        <v>77</v>
      </c>
      <c r="F73" s="21">
        <v>22362000</v>
      </c>
    </row>
    <row r="74" spans="1:6" ht="31.5">
      <c r="A74" s="12" t="s">
        <v>78</v>
      </c>
      <c r="B74" s="26" t="s">
        <v>143</v>
      </c>
      <c r="C74" s="13" t="s">
        <v>73</v>
      </c>
      <c r="D74" s="13" t="s">
        <v>79</v>
      </c>
      <c r="E74" s="13" t="s">
        <v>77</v>
      </c>
      <c r="F74" s="14">
        <v>22362000</v>
      </c>
    </row>
    <row r="75" spans="1:6" ht="78.75">
      <c r="A75" s="22" t="s">
        <v>82</v>
      </c>
      <c r="B75" s="25" t="s">
        <v>9</v>
      </c>
      <c r="C75" s="20" t="s">
        <v>73</v>
      </c>
      <c r="D75" s="20" t="s">
        <v>81</v>
      </c>
      <c r="E75" s="20" t="s">
        <v>9</v>
      </c>
      <c r="F75" s="21">
        <v>387000.69</v>
      </c>
    </row>
    <row r="76" spans="1:6" ht="31.5">
      <c r="A76" s="12" t="s">
        <v>17</v>
      </c>
      <c r="B76" s="26" t="s">
        <v>143</v>
      </c>
      <c r="C76" s="13" t="s">
        <v>73</v>
      </c>
      <c r="D76" s="13" t="s">
        <v>81</v>
      </c>
      <c r="E76" s="13" t="s">
        <v>16</v>
      </c>
      <c r="F76" s="14">
        <v>387000.69</v>
      </c>
    </row>
    <row r="77" spans="1:6" ht="78.75">
      <c r="A77" s="22" t="s">
        <v>82</v>
      </c>
      <c r="B77" s="25" t="s">
        <v>9</v>
      </c>
      <c r="C77" s="20" t="s">
        <v>73</v>
      </c>
      <c r="D77" s="13" t="s">
        <v>149</v>
      </c>
      <c r="E77" s="20" t="s">
        <v>9</v>
      </c>
      <c r="F77" s="21">
        <v>1326930</v>
      </c>
    </row>
    <row r="78" spans="1:6" ht="31.5">
      <c r="A78" s="12" t="s">
        <v>17</v>
      </c>
      <c r="B78" s="26" t="s">
        <v>143</v>
      </c>
      <c r="C78" s="13" t="s">
        <v>73</v>
      </c>
      <c r="D78" s="13" t="s">
        <v>149</v>
      </c>
      <c r="E78" s="13" t="s">
        <v>16</v>
      </c>
      <c r="F78" s="14">
        <v>1326930</v>
      </c>
    </row>
    <row r="79" spans="1:6" ht="15.75">
      <c r="A79" s="19" t="s">
        <v>84</v>
      </c>
      <c r="B79" s="26" t="s">
        <v>143</v>
      </c>
      <c r="C79" s="20" t="s">
        <v>83</v>
      </c>
      <c r="D79" s="20" t="s">
        <v>9</v>
      </c>
      <c r="E79" s="20" t="s">
        <v>9</v>
      </c>
      <c r="F79" s="21">
        <f>1006503+6000000+373810</f>
        <v>7380313</v>
      </c>
    </row>
    <row r="80" spans="1:6" ht="60">
      <c r="A80" s="28" t="s">
        <v>146</v>
      </c>
      <c r="B80" s="27"/>
      <c r="C80" s="20" t="s">
        <v>83</v>
      </c>
      <c r="D80" s="20" t="s">
        <v>145</v>
      </c>
      <c r="E80" s="20"/>
      <c r="F80" s="21">
        <v>6000000</v>
      </c>
    </row>
    <row r="81" spans="1:6" ht="31.5">
      <c r="A81" s="12" t="s">
        <v>17</v>
      </c>
      <c r="B81" s="26" t="s">
        <v>143</v>
      </c>
      <c r="C81" s="13" t="s">
        <v>83</v>
      </c>
      <c r="D81" s="13" t="s">
        <v>145</v>
      </c>
      <c r="E81" s="13" t="s">
        <v>16</v>
      </c>
      <c r="F81" s="14">
        <v>6000000</v>
      </c>
    </row>
    <row r="82" spans="1:6" ht="78.75">
      <c r="A82" s="22" t="s">
        <v>86</v>
      </c>
      <c r="B82" s="25" t="s">
        <v>9</v>
      </c>
      <c r="C82" s="20" t="s">
        <v>83</v>
      </c>
      <c r="D82" s="20" t="s">
        <v>85</v>
      </c>
      <c r="E82" s="20" t="s">
        <v>9</v>
      </c>
      <c r="F82" s="21">
        <v>440000</v>
      </c>
    </row>
    <row r="83" spans="1:6" ht="31.5">
      <c r="A83" s="12" t="s">
        <v>17</v>
      </c>
      <c r="B83" s="26" t="s">
        <v>143</v>
      </c>
      <c r="C83" s="13" t="s">
        <v>83</v>
      </c>
      <c r="D83" s="13" t="s">
        <v>85</v>
      </c>
      <c r="E83" s="13" t="s">
        <v>16</v>
      </c>
      <c r="F83" s="14">
        <v>440000</v>
      </c>
    </row>
    <row r="84" spans="1:6" ht="78.75">
      <c r="A84" s="22" t="s">
        <v>88</v>
      </c>
      <c r="B84" s="25" t="s">
        <v>9</v>
      </c>
      <c r="C84" s="20" t="s">
        <v>83</v>
      </c>
      <c r="D84" s="20" t="s">
        <v>87</v>
      </c>
      <c r="E84" s="20" t="s">
        <v>9</v>
      </c>
      <c r="F84" s="21">
        <v>391000</v>
      </c>
    </row>
    <row r="85" spans="1:6" ht="31.5">
      <c r="A85" s="12" t="s">
        <v>17</v>
      </c>
      <c r="B85" s="26" t="s">
        <v>143</v>
      </c>
      <c r="C85" s="13" t="s">
        <v>83</v>
      </c>
      <c r="D85" s="13" t="s">
        <v>87</v>
      </c>
      <c r="E85" s="13" t="s">
        <v>16</v>
      </c>
      <c r="F85" s="14">
        <v>391000</v>
      </c>
    </row>
    <row r="86" spans="1:6" ht="78.75">
      <c r="A86" s="22" t="s">
        <v>88</v>
      </c>
      <c r="B86" s="25" t="s">
        <v>9</v>
      </c>
      <c r="C86" s="20" t="s">
        <v>83</v>
      </c>
      <c r="D86" s="20" t="s">
        <v>147</v>
      </c>
      <c r="E86" s="20" t="s">
        <v>9</v>
      </c>
      <c r="F86" s="21">
        <v>373810</v>
      </c>
    </row>
    <row r="87" spans="1:6" ht="31.5">
      <c r="A87" s="12" t="s">
        <v>17</v>
      </c>
      <c r="B87" s="26" t="s">
        <v>143</v>
      </c>
      <c r="C87" s="13" t="s">
        <v>83</v>
      </c>
      <c r="D87" s="13" t="s">
        <v>147</v>
      </c>
      <c r="E87" s="13" t="s">
        <v>16</v>
      </c>
      <c r="F87" s="14">
        <v>373810</v>
      </c>
    </row>
    <row r="88" spans="1:6" ht="47.25">
      <c r="A88" s="19" t="s">
        <v>90</v>
      </c>
      <c r="B88" s="25" t="s">
        <v>9</v>
      </c>
      <c r="C88" s="20" t="s">
        <v>83</v>
      </c>
      <c r="D88" s="20" t="s">
        <v>89</v>
      </c>
      <c r="E88" s="20" t="s">
        <v>9</v>
      </c>
      <c r="F88" s="21">
        <v>175503</v>
      </c>
    </row>
    <row r="89" spans="1:6" ht="31.5">
      <c r="A89" s="12" t="s">
        <v>17</v>
      </c>
      <c r="B89" s="25" t="s">
        <v>9</v>
      </c>
      <c r="C89" s="13" t="s">
        <v>83</v>
      </c>
      <c r="D89" s="13" t="s">
        <v>89</v>
      </c>
      <c r="E89" s="13" t="s">
        <v>16</v>
      </c>
      <c r="F89" s="14">
        <v>175503</v>
      </c>
    </row>
    <row r="90" spans="1:6" ht="15.75">
      <c r="A90" s="19" t="s">
        <v>92</v>
      </c>
      <c r="B90" s="26" t="s">
        <v>143</v>
      </c>
      <c r="C90" s="20" t="s">
        <v>91</v>
      </c>
      <c r="D90" s="20" t="s">
        <v>9</v>
      </c>
      <c r="E90" s="20" t="s">
        <v>9</v>
      </c>
      <c r="F90" s="21">
        <f>1750000+395490</f>
        <v>2145490</v>
      </c>
    </row>
    <row r="91" spans="1:6" ht="94.5">
      <c r="A91" s="22" t="s">
        <v>94</v>
      </c>
      <c r="B91" s="25" t="s">
        <v>9</v>
      </c>
      <c r="C91" s="20" t="s">
        <v>91</v>
      </c>
      <c r="D91" s="20" t="s">
        <v>93</v>
      </c>
      <c r="E91" s="20" t="s">
        <v>9</v>
      </c>
      <c r="F91" s="21">
        <v>462325.74</v>
      </c>
    </row>
    <row r="92" spans="1:6" ht="31.5">
      <c r="A92" s="12" t="s">
        <v>17</v>
      </c>
      <c r="B92" s="26" t="s">
        <v>143</v>
      </c>
      <c r="C92" s="13" t="s">
        <v>91</v>
      </c>
      <c r="D92" s="13" t="s">
        <v>93</v>
      </c>
      <c r="E92" s="13" t="s">
        <v>16</v>
      </c>
      <c r="F92" s="14">
        <v>462325.74</v>
      </c>
    </row>
    <row r="93" spans="1:6" ht="78.75">
      <c r="A93" s="22" t="s">
        <v>96</v>
      </c>
      <c r="B93" s="25" t="s">
        <v>9</v>
      </c>
      <c r="C93" s="20" t="s">
        <v>91</v>
      </c>
      <c r="D93" s="20" t="s">
        <v>95</v>
      </c>
      <c r="E93" s="20" t="s">
        <v>9</v>
      </c>
      <c r="F93" s="21">
        <v>40000</v>
      </c>
    </row>
    <row r="94" spans="1:6" ht="31.5">
      <c r="A94" s="12" t="s">
        <v>17</v>
      </c>
      <c r="B94" s="26" t="s">
        <v>143</v>
      </c>
      <c r="C94" s="13" t="s">
        <v>91</v>
      </c>
      <c r="D94" s="13" t="s">
        <v>95</v>
      </c>
      <c r="E94" s="13" t="s">
        <v>16</v>
      </c>
      <c r="F94" s="14">
        <v>40000</v>
      </c>
    </row>
    <row r="95" spans="1:6" ht="94.5">
      <c r="A95" s="22" t="s">
        <v>98</v>
      </c>
      <c r="B95" s="25" t="s">
        <v>9</v>
      </c>
      <c r="C95" s="20" t="s">
        <v>91</v>
      </c>
      <c r="D95" s="20" t="s">
        <v>97</v>
      </c>
      <c r="E95" s="20" t="s">
        <v>9</v>
      </c>
      <c r="F95" s="21">
        <v>312158.96</v>
      </c>
    </row>
    <row r="96" spans="1:6" ht="31.5">
      <c r="A96" s="12" t="s">
        <v>17</v>
      </c>
      <c r="B96" s="26" t="s">
        <v>143</v>
      </c>
      <c r="C96" s="13" t="s">
        <v>91</v>
      </c>
      <c r="D96" s="13" t="s">
        <v>97</v>
      </c>
      <c r="E96" s="13" t="s">
        <v>16</v>
      </c>
      <c r="F96" s="14">
        <v>312158.96</v>
      </c>
    </row>
    <row r="97" spans="1:6" ht="94.5">
      <c r="A97" s="22" t="s">
        <v>100</v>
      </c>
      <c r="B97" s="25" t="s">
        <v>9</v>
      </c>
      <c r="C97" s="20" t="s">
        <v>91</v>
      </c>
      <c r="D97" s="20" t="s">
        <v>99</v>
      </c>
      <c r="E97" s="20" t="s">
        <v>9</v>
      </c>
      <c r="F97" s="21">
        <v>40000</v>
      </c>
    </row>
    <row r="98" spans="1:6" ht="31.5">
      <c r="A98" s="12" t="s">
        <v>17</v>
      </c>
      <c r="B98" s="26" t="s">
        <v>143</v>
      </c>
      <c r="C98" s="13" t="s">
        <v>91</v>
      </c>
      <c r="D98" s="13" t="s">
        <v>99</v>
      </c>
      <c r="E98" s="13" t="s">
        <v>16</v>
      </c>
      <c r="F98" s="14">
        <v>40000</v>
      </c>
    </row>
    <row r="99" spans="1:6" ht="110.25">
      <c r="A99" s="22" t="s">
        <v>102</v>
      </c>
      <c r="B99" s="25" t="s">
        <v>9</v>
      </c>
      <c r="C99" s="20" t="s">
        <v>91</v>
      </c>
      <c r="D99" s="20" t="s">
        <v>101</v>
      </c>
      <c r="E99" s="20" t="s">
        <v>9</v>
      </c>
      <c r="F99" s="21">
        <v>440000</v>
      </c>
    </row>
    <row r="100" spans="1:6" ht="31.5">
      <c r="A100" s="12" t="s">
        <v>17</v>
      </c>
      <c r="B100" s="26" t="s">
        <v>143</v>
      </c>
      <c r="C100" s="13" t="s">
        <v>91</v>
      </c>
      <c r="D100" s="13" t="s">
        <v>101</v>
      </c>
      <c r="E100" s="13" t="s">
        <v>16</v>
      </c>
      <c r="F100" s="14">
        <v>440000</v>
      </c>
    </row>
    <row r="101" spans="1:6" ht="110.25">
      <c r="A101" s="22" t="s">
        <v>102</v>
      </c>
      <c r="B101" s="25" t="s">
        <v>9</v>
      </c>
      <c r="C101" s="20" t="s">
        <v>91</v>
      </c>
      <c r="D101" s="13" t="s">
        <v>147</v>
      </c>
      <c r="E101" s="20" t="s">
        <v>9</v>
      </c>
      <c r="F101" s="21">
        <v>395490</v>
      </c>
    </row>
    <row r="102" spans="1:6" ht="31.5">
      <c r="A102" s="12" t="s">
        <v>17</v>
      </c>
      <c r="B102" s="26" t="s">
        <v>143</v>
      </c>
      <c r="C102" s="13" t="s">
        <v>91</v>
      </c>
      <c r="D102" s="13" t="s">
        <v>147</v>
      </c>
      <c r="E102" s="13" t="s">
        <v>16</v>
      </c>
      <c r="F102" s="14">
        <v>395490</v>
      </c>
    </row>
    <row r="103" spans="1:6" ht="47.25">
      <c r="A103" s="19" t="s">
        <v>104</v>
      </c>
      <c r="B103" s="25" t="s">
        <v>9</v>
      </c>
      <c r="C103" s="20" t="s">
        <v>91</v>
      </c>
      <c r="D103" s="20" t="s">
        <v>103</v>
      </c>
      <c r="E103" s="20" t="s">
        <v>9</v>
      </c>
      <c r="F103" s="21">
        <v>437674.26</v>
      </c>
    </row>
    <row r="104" spans="1:6" ht="31.5">
      <c r="A104" s="12" t="s">
        <v>17</v>
      </c>
      <c r="B104" s="26" t="s">
        <v>143</v>
      </c>
      <c r="C104" s="13" t="s">
        <v>91</v>
      </c>
      <c r="D104" s="13" t="s">
        <v>103</v>
      </c>
      <c r="E104" s="13" t="s">
        <v>16</v>
      </c>
      <c r="F104" s="14">
        <v>437674.26</v>
      </c>
    </row>
    <row r="105" spans="1:6" ht="47.25">
      <c r="A105" s="19" t="s">
        <v>106</v>
      </c>
      <c r="B105" s="25" t="s">
        <v>9</v>
      </c>
      <c r="C105" s="20" t="s">
        <v>91</v>
      </c>
      <c r="D105" s="20" t="s">
        <v>105</v>
      </c>
      <c r="E105" s="20" t="s">
        <v>9</v>
      </c>
      <c r="F105" s="21">
        <v>7841.04</v>
      </c>
    </row>
    <row r="106" spans="1:6" ht="31.5">
      <c r="A106" s="12" t="s">
        <v>17</v>
      </c>
      <c r="B106" s="26" t="s">
        <v>143</v>
      </c>
      <c r="C106" s="13" t="s">
        <v>91</v>
      </c>
      <c r="D106" s="13" t="s">
        <v>105</v>
      </c>
      <c r="E106" s="13" t="s">
        <v>16</v>
      </c>
      <c r="F106" s="14">
        <v>7841.04</v>
      </c>
    </row>
    <row r="107" spans="1:6" ht="63">
      <c r="A107" s="19" t="s">
        <v>108</v>
      </c>
      <c r="B107" s="25" t="s">
        <v>9</v>
      </c>
      <c r="C107" s="20" t="s">
        <v>91</v>
      </c>
      <c r="D107" s="20" t="s">
        <v>107</v>
      </c>
      <c r="E107" s="20" t="s">
        <v>9</v>
      </c>
      <c r="F107" s="21">
        <v>10000</v>
      </c>
    </row>
    <row r="108" spans="1:6" ht="31.5">
      <c r="A108" s="12" t="s">
        <v>17</v>
      </c>
      <c r="B108" s="25" t="s">
        <v>9</v>
      </c>
      <c r="C108" s="13" t="s">
        <v>91</v>
      </c>
      <c r="D108" s="13" t="s">
        <v>107</v>
      </c>
      <c r="E108" s="13" t="s">
        <v>16</v>
      </c>
      <c r="F108" s="14">
        <v>10000</v>
      </c>
    </row>
    <row r="109" spans="1:6" ht="15.75">
      <c r="A109" s="19" t="s">
        <v>110</v>
      </c>
      <c r="B109" s="26" t="s">
        <v>143</v>
      </c>
      <c r="C109" s="20" t="s">
        <v>109</v>
      </c>
      <c r="D109" s="20" t="s">
        <v>9</v>
      </c>
      <c r="E109" s="20" t="s">
        <v>9</v>
      </c>
      <c r="F109" s="21">
        <v>50000</v>
      </c>
    </row>
    <row r="110" spans="1:6" ht="47.25">
      <c r="A110" s="19" t="s">
        <v>112</v>
      </c>
      <c r="B110" s="25" t="s">
        <v>9</v>
      </c>
      <c r="C110" s="20" t="s">
        <v>109</v>
      </c>
      <c r="D110" s="20" t="s">
        <v>111</v>
      </c>
      <c r="E110" s="20" t="s">
        <v>9</v>
      </c>
      <c r="F110" s="21">
        <v>50000</v>
      </c>
    </row>
    <row r="111" spans="1:6" ht="31.5">
      <c r="A111" s="12" t="s">
        <v>17</v>
      </c>
      <c r="B111" s="25" t="s">
        <v>9</v>
      </c>
      <c r="C111" s="13" t="s">
        <v>109</v>
      </c>
      <c r="D111" s="13" t="s">
        <v>111</v>
      </c>
      <c r="E111" s="13" t="s">
        <v>16</v>
      </c>
      <c r="F111" s="14">
        <v>50000</v>
      </c>
    </row>
    <row r="112" spans="1:6" ht="15.75">
      <c r="A112" s="19" t="s">
        <v>114</v>
      </c>
      <c r="B112" s="26" t="s">
        <v>143</v>
      </c>
      <c r="C112" s="20" t="s">
        <v>113</v>
      </c>
      <c r="D112" s="20" t="s">
        <v>9</v>
      </c>
      <c r="E112" s="20" t="s">
        <v>9</v>
      </c>
      <c r="F112" s="21">
        <f>5348600+4000000+6300000+1000000</f>
        <v>16648600</v>
      </c>
    </row>
    <row r="113" spans="1:6" ht="78.75">
      <c r="A113" s="22" t="s">
        <v>116</v>
      </c>
      <c r="B113" s="25" t="s">
        <v>9</v>
      </c>
      <c r="C113" s="20" t="s">
        <v>113</v>
      </c>
      <c r="D113" s="20" t="s">
        <v>115</v>
      </c>
      <c r="E113" s="20" t="s">
        <v>9</v>
      </c>
      <c r="F113" s="21">
        <f>F114</f>
        <v>6510000</v>
      </c>
    </row>
    <row r="114" spans="1:6" ht="31.5">
      <c r="A114" s="12" t="s">
        <v>17</v>
      </c>
      <c r="B114" s="26" t="s">
        <v>143</v>
      </c>
      <c r="C114" s="13" t="s">
        <v>113</v>
      </c>
      <c r="D114" s="13" t="s">
        <v>115</v>
      </c>
      <c r="E114" s="13" t="s">
        <v>16</v>
      </c>
      <c r="F114" s="14">
        <f>210000+6300000</f>
        <v>6510000</v>
      </c>
    </row>
    <row r="115" spans="1:6" ht="78.75">
      <c r="A115" s="22" t="s">
        <v>116</v>
      </c>
      <c r="B115" s="25" t="s">
        <v>9</v>
      </c>
      <c r="C115" s="20" t="s">
        <v>113</v>
      </c>
      <c r="D115" s="20" t="s">
        <v>150</v>
      </c>
      <c r="E115" s="20" t="s">
        <v>9</v>
      </c>
      <c r="F115" s="21">
        <v>4000000</v>
      </c>
    </row>
    <row r="116" spans="1:6" ht="31.5">
      <c r="A116" s="12" t="s">
        <v>17</v>
      </c>
      <c r="B116" s="26" t="s">
        <v>143</v>
      </c>
      <c r="C116" s="13" t="s">
        <v>113</v>
      </c>
      <c r="D116" s="20" t="s">
        <v>150</v>
      </c>
      <c r="E116" s="13" t="s">
        <v>16</v>
      </c>
      <c r="F116" s="14">
        <v>4000000</v>
      </c>
    </row>
    <row r="117" spans="1:6" ht="47.25">
      <c r="A117" s="19" t="s">
        <v>118</v>
      </c>
      <c r="B117" s="26" t="s">
        <v>143</v>
      </c>
      <c r="C117" s="20" t="s">
        <v>113</v>
      </c>
      <c r="D117" s="20" t="s">
        <v>117</v>
      </c>
      <c r="E117" s="20" t="s">
        <v>9</v>
      </c>
      <c r="F117" s="21">
        <v>4344425</v>
      </c>
    </row>
    <row r="118" spans="1:6" ht="31.5">
      <c r="A118" s="12" t="s">
        <v>120</v>
      </c>
      <c r="B118" s="26" t="s">
        <v>143</v>
      </c>
      <c r="C118" s="13" t="s">
        <v>113</v>
      </c>
      <c r="D118" s="13" t="s">
        <v>117</v>
      </c>
      <c r="E118" s="13" t="s">
        <v>119</v>
      </c>
      <c r="F118" s="14">
        <v>2872574</v>
      </c>
    </row>
    <row r="119" spans="1:6" ht="31.5">
      <c r="A119" s="12" t="s">
        <v>17</v>
      </c>
      <c r="B119" s="25" t="s">
        <v>9</v>
      </c>
      <c r="C119" s="13" t="s">
        <v>113</v>
      </c>
      <c r="D119" s="13" t="s">
        <v>117</v>
      </c>
      <c r="E119" s="13" t="s">
        <v>16</v>
      </c>
      <c r="F119" s="14">
        <v>1451851</v>
      </c>
    </row>
    <row r="120" spans="1:6" ht="15.75">
      <c r="A120" s="12" t="s">
        <v>23</v>
      </c>
      <c r="B120" s="26" t="s">
        <v>143</v>
      </c>
      <c r="C120" s="13" t="s">
        <v>113</v>
      </c>
      <c r="D120" s="13" t="s">
        <v>117</v>
      </c>
      <c r="E120" s="13" t="s">
        <v>22</v>
      </c>
      <c r="F120" s="14">
        <v>20000</v>
      </c>
    </row>
    <row r="121" spans="1:6" ht="47.25">
      <c r="A121" s="19" t="s">
        <v>122</v>
      </c>
      <c r="B121" s="26" t="s">
        <v>143</v>
      </c>
      <c r="C121" s="20" t="s">
        <v>113</v>
      </c>
      <c r="D121" s="20" t="s">
        <v>121</v>
      </c>
      <c r="E121" s="20" t="s">
        <v>9</v>
      </c>
      <c r="F121" s="21">
        <v>330000</v>
      </c>
    </row>
    <row r="122" spans="1:6" ht="31.5">
      <c r="A122" s="12" t="s">
        <v>120</v>
      </c>
      <c r="B122" s="25" t="s">
        <v>9</v>
      </c>
      <c r="C122" s="13" t="s">
        <v>113</v>
      </c>
      <c r="D122" s="13" t="s">
        <v>121</v>
      </c>
      <c r="E122" s="13" t="s">
        <v>119</v>
      </c>
      <c r="F122" s="14">
        <v>260000</v>
      </c>
    </row>
    <row r="123" spans="1:6" ht="31.5">
      <c r="A123" s="12" t="s">
        <v>17</v>
      </c>
      <c r="B123" s="26" t="s">
        <v>143</v>
      </c>
      <c r="C123" s="13" t="s">
        <v>113</v>
      </c>
      <c r="D123" s="13" t="s">
        <v>121</v>
      </c>
      <c r="E123" s="13" t="s">
        <v>16</v>
      </c>
      <c r="F123" s="14">
        <v>70000</v>
      </c>
    </row>
    <row r="124" spans="1:6" ht="63">
      <c r="A124" s="19" t="s">
        <v>124</v>
      </c>
      <c r="B124" s="25" t="s">
        <v>9</v>
      </c>
      <c r="C124" s="20" t="s">
        <v>113</v>
      </c>
      <c r="D124" s="20" t="s">
        <v>123</v>
      </c>
      <c r="E124" s="20" t="s">
        <v>9</v>
      </c>
      <c r="F124" s="21">
        <v>464175</v>
      </c>
    </row>
    <row r="125" spans="1:6" ht="31.5">
      <c r="A125" s="12" t="s">
        <v>120</v>
      </c>
      <c r="B125" s="25" t="s">
        <v>9</v>
      </c>
      <c r="C125" s="13" t="s">
        <v>113</v>
      </c>
      <c r="D125" s="13" t="s">
        <v>123</v>
      </c>
      <c r="E125" s="13" t="s">
        <v>119</v>
      </c>
      <c r="F125" s="14">
        <v>464175</v>
      </c>
    </row>
    <row r="126" spans="1:6" ht="78.75">
      <c r="A126" s="22" t="s">
        <v>116</v>
      </c>
      <c r="B126" s="25" t="s">
        <v>9</v>
      </c>
      <c r="C126" s="20" t="s">
        <v>113</v>
      </c>
      <c r="D126" s="20" t="s">
        <v>151</v>
      </c>
      <c r="E126" s="20" t="s">
        <v>9</v>
      </c>
      <c r="F126" s="21">
        <v>1000000</v>
      </c>
    </row>
    <row r="127" spans="1:6" ht="31.5">
      <c r="A127" s="12" t="s">
        <v>17</v>
      </c>
      <c r="B127" s="26" t="s">
        <v>143</v>
      </c>
      <c r="C127" s="13" t="s">
        <v>113</v>
      </c>
      <c r="D127" s="20" t="s">
        <v>151</v>
      </c>
      <c r="E127" s="13" t="s">
        <v>16</v>
      </c>
      <c r="F127" s="14">
        <v>1000000</v>
      </c>
    </row>
    <row r="128" spans="1:6" ht="15.75">
      <c r="A128" s="19" t="s">
        <v>126</v>
      </c>
      <c r="B128" s="26" t="s">
        <v>143</v>
      </c>
      <c r="C128" s="20" t="s">
        <v>125</v>
      </c>
      <c r="D128" s="20" t="s">
        <v>9</v>
      </c>
      <c r="E128" s="20" t="s">
        <v>9</v>
      </c>
      <c r="F128" s="21">
        <v>218819</v>
      </c>
    </row>
    <row r="129" spans="1:6" ht="31.5">
      <c r="A129" s="19" t="s">
        <v>128</v>
      </c>
      <c r="B129" s="25" t="s">
        <v>9</v>
      </c>
      <c r="C129" s="20" t="s">
        <v>125</v>
      </c>
      <c r="D129" s="20" t="s">
        <v>127</v>
      </c>
      <c r="E129" s="20" t="s">
        <v>9</v>
      </c>
      <c r="F129" s="21">
        <v>218819</v>
      </c>
    </row>
    <row r="130" spans="1:6" ht="31.5">
      <c r="A130" s="12" t="s">
        <v>130</v>
      </c>
      <c r="B130" s="25" t="s">
        <v>9</v>
      </c>
      <c r="C130" s="13" t="s">
        <v>125</v>
      </c>
      <c r="D130" s="13" t="s">
        <v>127</v>
      </c>
      <c r="E130" s="13" t="s">
        <v>129</v>
      </c>
      <c r="F130" s="14">
        <v>218819</v>
      </c>
    </row>
    <row r="131" spans="1:6" ht="15.75">
      <c r="A131" s="19" t="s">
        <v>132</v>
      </c>
      <c r="B131" s="26" t="s">
        <v>143</v>
      </c>
      <c r="C131" s="20" t="s">
        <v>131</v>
      </c>
      <c r="D131" s="20" t="s">
        <v>9</v>
      </c>
      <c r="E131" s="20" t="s">
        <v>9</v>
      </c>
      <c r="F131" s="21">
        <v>100000</v>
      </c>
    </row>
    <row r="132" spans="1:6" ht="78.75">
      <c r="A132" s="22" t="s">
        <v>134</v>
      </c>
      <c r="B132" s="25" t="s">
        <v>9</v>
      </c>
      <c r="C132" s="20" t="s">
        <v>131</v>
      </c>
      <c r="D132" s="20" t="s">
        <v>133</v>
      </c>
      <c r="E132" s="20" t="s">
        <v>9</v>
      </c>
      <c r="F132" s="21">
        <v>100000</v>
      </c>
    </row>
    <row r="133" spans="1:6" ht="31.5">
      <c r="A133" s="12" t="s">
        <v>17</v>
      </c>
      <c r="B133" s="25" t="s">
        <v>9</v>
      </c>
      <c r="C133" s="13" t="s">
        <v>131</v>
      </c>
      <c r="D133" s="13" t="s">
        <v>133</v>
      </c>
      <c r="E133" s="13" t="s">
        <v>16</v>
      </c>
      <c r="F133" s="14">
        <v>100000</v>
      </c>
    </row>
    <row r="134" spans="1:6" ht="15.75">
      <c r="A134" s="15" t="s">
        <v>135</v>
      </c>
      <c r="B134" s="15"/>
      <c r="C134" s="16" t="s">
        <v>9</v>
      </c>
      <c r="D134" s="16" t="s">
        <v>9</v>
      </c>
      <c r="E134" s="16" t="s">
        <v>9</v>
      </c>
      <c r="F134" s="17">
        <f>F131+F128+F112+F109+F90+F79+F67+F62+F49+F43+F40+F37+F34+F31+F14+F46</f>
        <v>92371584.6</v>
      </c>
    </row>
    <row r="135" spans="1:2" ht="12.75">
      <c r="A135" s="1"/>
      <c r="B135" s="1"/>
    </row>
  </sheetData>
  <sheetProtection/>
  <mergeCells count="6">
    <mergeCell ref="A9:F9"/>
    <mergeCell ref="A8:H8"/>
    <mergeCell ref="D4:F4"/>
    <mergeCell ref="D5:F5"/>
    <mergeCell ref="D6:F6"/>
    <mergeCell ref="D7:F7"/>
  </mergeCells>
  <printOptions/>
  <pageMargins left="0.984251968503937" right="0.3937007874015748" top="0.3937007874015748" bottom="0.3937007874015748" header="0.1968503937007874" footer="0.1968503937007874"/>
  <pageSetup fitToHeight="4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Администрация</cp:lastModifiedBy>
  <cp:lastPrinted>2014-06-21T16:29:44Z</cp:lastPrinted>
  <dcterms:created xsi:type="dcterms:W3CDTF">1996-10-08T23:32:33Z</dcterms:created>
  <dcterms:modified xsi:type="dcterms:W3CDTF">2014-06-21T16:35:26Z</dcterms:modified>
  <cp:category/>
  <cp:version/>
  <cp:contentType/>
  <cp:contentStatus/>
</cp:coreProperties>
</file>