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года'!$9:$9</definedName>
  </definedNames>
  <calcPr calcId="125725"/>
</workbook>
</file>

<file path=xl/calcChain.xml><?xml version="1.0" encoding="utf-8"?>
<calcChain xmlns="http://schemas.openxmlformats.org/spreadsheetml/2006/main">
  <c r="AO32" i="1"/>
  <c r="AO10"/>
  <c r="AO36"/>
  <c r="AO34"/>
  <c r="AO30"/>
  <c r="AO28"/>
  <c r="AO24"/>
  <c r="AO21"/>
  <c r="AO17"/>
  <c r="AO15"/>
</calcChain>
</file>

<file path=xl/sharedStrings.xml><?xml version="1.0" encoding="utf-8"?>
<sst xmlns="http://schemas.openxmlformats.org/spreadsheetml/2006/main" count="198" uniqueCount="75">
  <si>
    <t>Фактическое исполнение текущего года</t>
  </si>
  <si>
    <t>Наименование</t>
  </si>
  <si>
    <t>Мин</t>
  </si>
  <si>
    <t>Рз</t>
  </si>
  <si>
    <t>ПР</t>
  </si>
  <si>
    <t>ЦСР</t>
  </si>
  <si>
    <t>ВР</t>
  </si>
  <si>
    <t>Код расхода</t>
  </si>
  <si>
    <t>КОСГУ</t>
  </si>
  <si>
    <t>Сумма</t>
  </si>
  <si>
    <t>изменения (Ф)</t>
  </si>
  <si>
    <t>Сумма (Ф)</t>
  </si>
  <si>
    <t>изменения (Р)</t>
  </si>
  <si>
    <t>Сумма (Р)</t>
  </si>
  <si>
    <t>изменения (М)</t>
  </si>
  <si>
    <t>Сумма (М)</t>
  </si>
  <si>
    <t>изменения (П)</t>
  </si>
  <si>
    <t>Сумма (П)</t>
  </si>
  <si>
    <t>изменения (Т)</t>
  </si>
  <si>
    <t>Сумма (Т)</t>
  </si>
  <si>
    <t>изменения</t>
  </si>
  <si>
    <t>2026 г.</t>
  </si>
  <si>
    <t>2026 г. (Ф)</t>
  </si>
  <si>
    <t>2026 г. (Р)</t>
  </si>
  <si>
    <t>2026 г. (М)</t>
  </si>
  <si>
    <t>2026 г. (П)</t>
  </si>
  <si>
    <t>2026 г. (Т)</t>
  </si>
  <si>
    <t>2027 г. (Ф)</t>
  </si>
  <si>
    <t>2027 г. (Р)</t>
  </si>
  <si>
    <t>2027 г. (М)</t>
  </si>
  <si>
    <t>2027 г. (П)</t>
  </si>
  <si>
    <t>2027 г. (Т)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</si>
  <si>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</si>
  <si>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</si>
  <si>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</si>
  <si>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</si>
  <si>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</si>
  <si>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</si>
  <si>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</si>
  <si>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</si>
  <si>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</si>
  <si>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</si>
  <si>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</si>
  <si>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</si>
  <si>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</si>
  <si>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</si>
  <si>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</si>
  <si>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Гражданская оборона</t>
  </si>
  <si>
    <t>09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</si>
  <si>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</si>
  <si>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</si>
  <si>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</si>
  <si>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</si>
  <si>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</si>
  <si>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</si>
  <si>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</si>
  <si>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</si>
  <si>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</si>
  <si>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</si>
  <si>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Жилищное хозяйство</t>
  </si>
  <si>
    <t>Коммунальное хозяйство</t>
  </si>
  <si>
    <t>Благоустройство</t>
  </si>
  <si>
    <t>ОБРАЗОВАНИЕ</t>
  </si>
  <si>
    <t>07</t>
  </si>
  <si>
    <t>Молодежная политика</t>
  </si>
  <si>
    <t>КУЛЬТУРА, КИНЕМАТОГРАФИЯ</t>
  </si>
  <si>
    <t>08</t>
  </si>
  <si>
    <t>Культура</t>
  </si>
  <si>
    <t>СОЦИАЛЬНАЯ ПОЛИТИКА</t>
  </si>
  <si>
    <t>Пенсионное обеспечение</t>
  </si>
  <si>
    <t>ФИЗИЧЕСКАЯ КУЛЬТУРА И СПОРТ</t>
  </si>
  <si>
    <t>Физическая культура</t>
  </si>
  <si>
    <t>Всего</t>
  </si>
  <si>
    <t>Исполнение расходов по разделам и подразделам классификации расходов бюджета муниципального образования Бегуницкое сельское поселение Волосовского муниципального района Ленинградской области за 9 месяцев 2025 года</t>
  </si>
  <si>
    <t>Приложение 2 
к Решению Совета депутатов 
муниципального образования Бегуницкого сельского поселения 
Волосовского муниципального района Ленинградской области 
от  26.11.2025 г. № 74</t>
  </si>
</sst>
</file>

<file path=xl/styles.xml><?xml version="1.0" encoding="utf-8"?>
<styleSheet xmlns="http://schemas.openxmlformats.org/spreadsheetml/2006/main">
  <numFmts count="1">
    <numFmt numFmtId="164" formatCode="?"/>
  </numFmts>
  <fonts count="9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b/>
      <sz val="12"/>
      <color indexed="8"/>
      <name val="Times New Roman CYR"/>
    </font>
    <font>
      <sz val="8"/>
      <color indexed="8"/>
      <name val="Arial Cyr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color indexed="8"/>
      <name val="Times New Roman"/>
      <family val="1"/>
      <charset val="204"/>
    </font>
    <font>
      <b/>
      <sz val="12"/>
      <color indexed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right" vertical="center" wrapText="1"/>
    </xf>
    <xf numFmtId="0" fontId="4" fillId="2" borderId="2" xfId="0" applyNumberFormat="1" applyFont="1" applyFill="1" applyBorder="1" applyAlignment="1">
      <alignment vertical="center" wrapText="1"/>
    </xf>
    <xf numFmtId="0" fontId="4" fillId="2" borderId="2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7" fillId="0" borderId="0" xfId="0" applyFont="1" applyAlignment="1">
      <alignment horizontal="right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36"/>
  <sheetViews>
    <sheetView showGridLines="0" tabSelected="1" workbookViewId="0">
      <selection activeCell="BT2" sqref="BT2"/>
    </sheetView>
  </sheetViews>
  <sheetFormatPr defaultRowHeight="10.15" customHeight="1"/>
  <cols>
    <col min="1" max="1" width="77.85546875" customWidth="1"/>
    <col min="2" max="2" width="8" hidden="1"/>
    <col min="3" max="4" width="12.7109375" customWidth="1"/>
    <col min="5" max="40" width="8" hidden="1"/>
    <col min="41" max="41" width="42.5703125" customWidth="1"/>
    <col min="42" max="70" width="8" hidden="1"/>
  </cols>
  <sheetData>
    <row r="1" spans="1:70" ht="85.5" customHeight="1">
      <c r="C1" s="26" t="s">
        <v>74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</row>
    <row r="2" spans="1:70" ht="17.25" customHeight="1"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</row>
    <row r="3" spans="1:70" ht="56.25" customHeight="1">
      <c r="A3" s="32" t="s">
        <v>73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</row>
    <row r="4" spans="1:70" ht="18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8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3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</row>
    <row r="6" spans="1:70" ht="15" customHeight="1">
      <c r="A6" s="28" t="s">
        <v>1</v>
      </c>
      <c r="B6" s="34" t="s">
        <v>2</v>
      </c>
      <c r="C6" s="33" t="s">
        <v>3</v>
      </c>
      <c r="D6" s="33" t="s">
        <v>4</v>
      </c>
      <c r="E6" s="34" t="s">
        <v>5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4" t="s">
        <v>6</v>
      </c>
      <c r="U6" s="34" t="s">
        <v>7</v>
      </c>
      <c r="V6" s="34" t="s">
        <v>8</v>
      </c>
      <c r="W6" s="27" t="s">
        <v>1</v>
      </c>
      <c r="X6" s="29" t="s">
        <v>9</v>
      </c>
      <c r="Y6" s="29" t="s">
        <v>20</v>
      </c>
      <c r="Z6" s="29" t="s">
        <v>11</v>
      </c>
      <c r="AA6" s="29" t="s">
        <v>20</v>
      </c>
      <c r="AB6" s="29" t="s">
        <v>13</v>
      </c>
      <c r="AC6" s="29" t="s">
        <v>20</v>
      </c>
      <c r="AD6" s="29" t="s">
        <v>15</v>
      </c>
      <c r="AE6" s="29" t="s">
        <v>20</v>
      </c>
      <c r="AF6" s="29" t="s">
        <v>17</v>
      </c>
      <c r="AG6" s="29" t="s">
        <v>20</v>
      </c>
      <c r="AH6" s="29" t="s">
        <v>19</v>
      </c>
      <c r="AI6" s="29" t="s">
        <v>9</v>
      </c>
      <c r="AJ6" s="29" t="s">
        <v>11</v>
      </c>
      <c r="AK6" s="29" t="s">
        <v>13</v>
      </c>
      <c r="AL6" s="29" t="s">
        <v>15</v>
      </c>
      <c r="AM6" s="29" t="s">
        <v>17</v>
      </c>
      <c r="AN6" s="29" t="s">
        <v>19</v>
      </c>
      <c r="AO6" s="36" t="s">
        <v>9</v>
      </c>
      <c r="AP6" s="29" t="s">
        <v>11</v>
      </c>
      <c r="AQ6" s="29" t="s">
        <v>13</v>
      </c>
      <c r="AR6" s="29" t="s">
        <v>15</v>
      </c>
      <c r="AS6" s="29" t="s">
        <v>17</v>
      </c>
      <c r="AT6" s="29" t="s">
        <v>19</v>
      </c>
      <c r="AU6" s="29" t="s">
        <v>21</v>
      </c>
      <c r="AV6" s="29" t="s">
        <v>20</v>
      </c>
      <c r="AW6" s="29" t="s">
        <v>22</v>
      </c>
      <c r="AX6" s="29" t="s">
        <v>20</v>
      </c>
      <c r="AY6" s="29" t="s">
        <v>23</v>
      </c>
      <c r="AZ6" s="29" t="s">
        <v>20</v>
      </c>
      <c r="BA6" s="29" t="s">
        <v>24</v>
      </c>
      <c r="BB6" s="29" t="s">
        <v>20</v>
      </c>
      <c r="BC6" s="29" t="s">
        <v>25</v>
      </c>
      <c r="BD6" s="29" t="s">
        <v>20</v>
      </c>
      <c r="BE6" s="29" t="s">
        <v>26</v>
      </c>
      <c r="BF6" s="29" t="s">
        <v>21</v>
      </c>
      <c r="BG6" s="29" t="s">
        <v>22</v>
      </c>
      <c r="BH6" s="29" t="s">
        <v>23</v>
      </c>
      <c r="BI6" s="29" t="s">
        <v>24</v>
      </c>
      <c r="BJ6" s="29" t="s">
        <v>25</v>
      </c>
      <c r="BK6" s="29" t="s">
        <v>26</v>
      </c>
      <c r="BL6" s="29" t="s">
        <v>27</v>
      </c>
      <c r="BM6" s="29" t="s">
        <v>28</v>
      </c>
      <c r="BN6" s="29" t="s">
        <v>29</v>
      </c>
      <c r="BO6" s="29" t="s">
        <v>30</v>
      </c>
      <c r="BP6" s="29" t="s">
        <v>31</v>
      </c>
      <c r="BQ6" s="29" t="s">
        <v>0</v>
      </c>
      <c r="BR6" s="27" t="s">
        <v>1</v>
      </c>
    </row>
    <row r="7" spans="1:70" ht="15" customHeight="1">
      <c r="A7" s="28"/>
      <c r="B7" s="35"/>
      <c r="C7" s="33"/>
      <c r="D7" s="33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27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28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27"/>
    </row>
    <row r="8" spans="1:70" ht="15" customHeight="1">
      <c r="A8" s="28"/>
      <c r="B8" s="34"/>
      <c r="C8" s="33" t="s">
        <v>3</v>
      </c>
      <c r="D8" s="33" t="s">
        <v>4</v>
      </c>
      <c r="E8" s="34"/>
      <c r="F8" s="34" t="s">
        <v>5</v>
      </c>
      <c r="G8" s="34" t="s">
        <v>5</v>
      </c>
      <c r="H8" s="34" t="s">
        <v>5</v>
      </c>
      <c r="I8" s="34" t="s">
        <v>5</v>
      </c>
      <c r="J8" s="34" t="s">
        <v>5</v>
      </c>
      <c r="K8" s="34" t="s">
        <v>5</v>
      </c>
      <c r="L8" s="34" t="s">
        <v>5</v>
      </c>
      <c r="M8" s="34" t="s">
        <v>5</v>
      </c>
      <c r="N8" s="34" t="s">
        <v>5</v>
      </c>
      <c r="O8" s="34" t="s">
        <v>5</v>
      </c>
      <c r="P8" s="34" t="s">
        <v>5</v>
      </c>
      <c r="Q8" s="34" t="s">
        <v>5</v>
      </c>
      <c r="R8" s="34" t="s">
        <v>5</v>
      </c>
      <c r="S8" s="34" t="s">
        <v>5</v>
      </c>
      <c r="T8" s="34"/>
      <c r="U8" s="34"/>
      <c r="V8" s="34"/>
      <c r="W8" s="27"/>
      <c r="X8" s="31" t="s">
        <v>9</v>
      </c>
      <c r="Y8" s="31" t="s">
        <v>10</v>
      </c>
      <c r="Z8" s="31" t="s">
        <v>11</v>
      </c>
      <c r="AA8" s="31" t="s">
        <v>12</v>
      </c>
      <c r="AB8" s="31" t="s">
        <v>13</v>
      </c>
      <c r="AC8" s="31" t="s">
        <v>14</v>
      </c>
      <c r="AD8" s="31" t="s">
        <v>15</v>
      </c>
      <c r="AE8" s="31" t="s">
        <v>16</v>
      </c>
      <c r="AF8" s="31" t="s">
        <v>17</v>
      </c>
      <c r="AG8" s="31" t="s">
        <v>18</v>
      </c>
      <c r="AH8" s="31" t="s">
        <v>19</v>
      </c>
      <c r="AI8" s="31" t="s">
        <v>9</v>
      </c>
      <c r="AJ8" s="31" t="s">
        <v>11</v>
      </c>
      <c r="AK8" s="31" t="s">
        <v>13</v>
      </c>
      <c r="AL8" s="31" t="s">
        <v>15</v>
      </c>
      <c r="AM8" s="31" t="s">
        <v>17</v>
      </c>
      <c r="AN8" s="31" t="s">
        <v>19</v>
      </c>
      <c r="AO8" s="28" t="s">
        <v>9</v>
      </c>
      <c r="AP8" s="31" t="s">
        <v>11</v>
      </c>
      <c r="AQ8" s="31" t="s">
        <v>13</v>
      </c>
      <c r="AR8" s="31" t="s">
        <v>15</v>
      </c>
      <c r="AS8" s="31" t="s">
        <v>17</v>
      </c>
      <c r="AT8" s="31" t="s">
        <v>19</v>
      </c>
      <c r="AU8" s="31" t="s">
        <v>9</v>
      </c>
      <c r="AV8" s="31" t="s">
        <v>10</v>
      </c>
      <c r="AW8" s="31" t="s">
        <v>11</v>
      </c>
      <c r="AX8" s="31" t="s">
        <v>12</v>
      </c>
      <c r="AY8" s="31" t="s">
        <v>13</v>
      </c>
      <c r="AZ8" s="31" t="s">
        <v>14</v>
      </c>
      <c r="BA8" s="31" t="s">
        <v>15</v>
      </c>
      <c r="BB8" s="31" t="s">
        <v>16</v>
      </c>
      <c r="BC8" s="31" t="s">
        <v>17</v>
      </c>
      <c r="BD8" s="31" t="s">
        <v>18</v>
      </c>
      <c r="BE8" s="31" t="s">
        <v>19</v>
      </c>
      <c r="BF8" s="31" t="s">
        <v>9</v>
      </c>
      <c r="BG8" s="31" t="s">
        <v>11</v>
      </c>
      <c r="BH8" s="31" t="s">
        <v>13</v>
      </c>
      <c r="BI8" s="31" t="s">
        <v>15</v>
      </c>
      <c r="BJ8" s="31" t="s">
        <v>17</v>
      </c>
      <c r="BK8" s="31" t="s">
        <v>19</v>
      </c>
      <c r="BL8" s="31" t="s">
        <v>11</v>
      </c>
      <c r="BM8" s="31" t="s">
        <v>13</v>
      </c>
      <c r="BN8" s="31" t="s">
        <v>15</v>
      </c>
      <c r="BO8" s="31" t="s">
        <v>17</v>
      </c>
      <c r="BP8" s="31" t="s">
        <v>19</v>
      </c>
      <c r="BQ8" s="31"/>
      <c r="BR8" s="27"/>
    </row>
    <row r="9" spans="1:70" ht="15" hidden="1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6"/>
      <c r="W9" s="4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4"/>
    </row>
    <row r="10" spans="1:70" ht="15.75">
      <c r="A10" s="8" t="s">
        <v>32</v>
      </c>
      <c r="B10" s="5"/>
      <c r="C10" s="13" t="s">
        <v>33</v>
      </c>
      <c r="D10" s="13" t="s">
        <v>34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5"/>
      <c r="W10" s="16"/>
      <c r="X10" s="17">
        <v>24622741.27</v>
      </c>
      <c r="Y10" s="17">
        <v>488116</v>
      </c>
      <c r="Z10" s="17"/>
      <c r="AA10" s="17">
        <v>3520</v>
      </c>
      <c r="AB10" s="17"/>
      <c r="AC10" s="17"/>
      <c r="AD10" s="17"/>
      <c r="AE10" s="17">
        <v>2355963.81</v>
      </c>
      <c r="AF10" s="17">
        <v>2355963.81</v>
      </c>
      <c r="AG10" s="17"/>
      <c r="AH10" s="17"/>
      <c r="AI10" s="17">
        <v>489265</v>
      </c>
      <c r="AJ10" s="17">
        <v>488116</v>
      </c>
      <c r="AK10" s="17">
        <v>3520</v>
      </c>
      <c r="AL10" s="17"/>
      <c r="AM10" s="17"/>
      <c r="AN10" s="17"/>
      <c r="AO10" s="18">
        <f>AO11+AO12+AO13+AO14</f>
        <v>16811416.859999999</v>
      </c>
      <c r="AP10" s="17">
        <v>488116</v>
      </c>
      <c r="AQ10" s="17">
        <v>3520</v>
      </c>
      <c r="AR10" s="17"/>
      <c r="AS10" s="17">
        <v>2355963.81</v>
      </c>
      <c r="AT10" s="17"/>
      <c r="AU10" s="17">
        <v>24252356.52</v>
      </c>
      <c r="AV10" s="17"/>
      <c r="AW10" s="17"/>
      <c r="AX10" s="17">
        <v>3520</v>
      </c>
      <c r="AY10" s="17"/>
      <c r="AZ10" s="17"/>
      <c r="BA10" s="17"/>
      <c r="BB10" s="17">
        <v>2248132.52</v>
      </c>
      <c r="BC10" s="17">
        <v>2248132.52</v>
      </c>
      <c r="BD10" s="17"/>
      <c r="BE10" s="17"/>
      <c r="BF10" s="17">
        <v>3520</v>
      </c>
      <c r="BG10" s="17"/>
      <c r="BH10" s="17">
        <v>3520</v>
      </c>
      <c r="BI10" s="17"/>
      <c r="BJ10" s="17"/>
      <c r="BK10" s="17"/>
      <c r="BL10" s="7"/>
      <c r="BM10" s="7">
        <v>3520</v>
      </c>
      <c r="BN10" s="7"/>
      <c r="BO10" s="7">
        <v>2357594.4300000002</v>
      </c>
      <c r="BP10" s="7"/>
      <c r="BQ10" s="7"/>
      <c r="BR10" s="4"/>
    </row>
    <row r="11" spans="1:70" ht="40.5" customHeight="1">
      <c r="A11" s="10" t="s">
        <v>35</v>
      </c>
      <c r="B11" s="5"/>
      <c r="C11" s="19" t="s">
        <v>33</v>
      </c>
      <c r="D11" s="19" t="s">
        <v>36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5"/>
      <c r="W11" s="16"/>
      <c r="X11" s="17">
        <v>2991600</v>
      </c>
      <c r="Y11" s="17">
        <v>95000</v>
      </c>
      <c r="Z11" s="17"/>
      <c r="AA11" s="17"/>
      <c r="AB11" s="17"/>
      <c r="AC11" s="17"/>
      <c r="AD11" s="17"/>
      <c r="AE11" s="17"/>
      <c r="AF11" s="17"/>
      <c r="AG11" s="17"/>
      <c r="AH11" s="17"/>
      <c r="AI11" s="17">
        <v>423500</v>
      </c>
      <c r="AJ11" s="17">
        <v>95000</v>
      </c>
      <c r="AK11" s="17"/>
      <c r="AL11" s="17"/>
      <c r="AM11" s="17"/>
      <c r="AN11" s="17"/>
      <c r="AO11" s="20">
        <v>2399548.8199999998</v>
      </c>
      <c r="AP11" s="17">
        <v>95000</v>
      </c>
      <c r="AQ11" s="17"/>
      <c r="AR11" s="17"/>
      <c r="AS11" s="17"/>
      <c r="AT11" s="17"/>
      <c r="AU11" s="17">
        <v>2991600</v>
      </c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7"/>
      <c r="BM11" s="7"/>
      <c r="BN11" s="7"/>
      <c r="BO11" s="7"/>
      <c r="BP11" s="7"/>
      <c r="BQ11" s="7"/>
      <c r="BR11" s="4"/>
    </row>
    <row r="12" spans="1:70" ht="49.5" customHeight="1">
      <c r="A12" s="10" t="s">
        <v>37</v>
      </c>
      <c r="B12" s="5"/>
      <c r="C12" s="19" t="s">
        <v>33</v>
      </c>
      <c r="D12" s="19" t="s">
        <v>38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5"/>
      <c r="W12" s="16"/>
      <c r="X12" s="17">
        <v>15000</v>
      </c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20">
        <v>15000</v>
      </c>
      <c r="AP12" s="17"/>
      <c r="AQ12" s="17"/>
      <c r="AR12" s="17"/>
      <c r="AS12" s="17"/>
      <c r="AT12" s="17"/>
      <c r="AU12" s="17">
        <v>15000</v>
      </c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7"/>
      <c r="BM12" s="7"/>
      <c r="BN12" s="7"/>
      <c r="BO12" s="7"/>
      <c r="BP12" s="7"/>
      <c r="BQ12" s="7"/>
      <c r="BR12" s="4"/>
    </row>
    <row r="13" spans="1:70" ht="47.25" customHeight="1">
      <c r="A13" s="10" t="s">
        <v>39</v>
      </c>
      <c r="B13" s="5"/>
      <c r="C13" s="19" t="s">
        <v>33</v>
      </c>
      <c r="D13" s="19" t="s">
        <v>40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5"/>
      <c r="W13" s="16"/>
      <c r="X13" s="17">
        <v>18935177.460000001</v>
      </c>
      <c r="Y13" s="17">
        <v>393116</v>
      </c>
      <c r="Z13" s="17"/>
      <c r="AA13" s="17">
        <v>3520</v>
      </c>
      <c r="AB13" s="17"/>
      <c r="AC13" s="17"/>
      <c r="AD13" s="17"/>
      <c r="AE13" s="17"/>
      <c r="AF13" s="17"/>
      <c r="AG13" s="17"/>
      <c r="AH13" s="17"/>
      <c r="AI13" s="17">
        <v>68136</v>
      </c>
      <c r="AJ13" s="17">
        <v>393116</v>
      </c>
      <c r="AK13" s="17">
        <v>3520</v>
      </c>
      <c r="AL13" s="17"/>
      <c r="AM13" s="17"/>
      <c r="AN13" s="17"/>
      <c r="AO13" s="20">
        <v>12535151.689999999</v>
      </c>
      <c r="AP13" s="17">
        <v>393116</v>
      </c>
      <c r="AQ13" s="17">
        <v>3520</v>
      </c>
      <c r="AR13" s="17"/>
      <c r="AS13" s="17"/>
      <c r="AT13" s="17"/>
      <c r="AU13" s="17">
        <v>18772624</v>
      </c>
      <c r="AV13" s="17"/>
      <c r="AW13" s="17"/>
      <c r="AX13" s="17">
        <v>3520</v>
      </c>
      <c r="AY13" s="17"/>
      <c r="AZ13" s="17"/>
      <c r="BA13" s="17"/>
      <c r="BB13" s="17"/>
      <c r="BC13" s="17"/>
      <c r="BD13" s="17"/>
      <c r="BE13" s="17"/>
      <c r="BF13" s="17">
        <v>3520</v>
      </c>
      <c r="BG13" s="17"/>
      <c r="BH13" s="17">
        <v>3520</v>
      </c>
      <c r="BI13" s="17"/>
      <c r="BJ13" s="17"/>
      <c r="BK13" s="17"/>
      <c r="BL13" s="7"/>
      <c r="BM13" s="7">
        <v>3520</v>
      </c>
      <c r="BN13" s="7"/>
      <c r="BO13" s="7"/>
      <c r="BP13" s="7"/>
      <c r="BQ13" s="7"/>
      <c r="BR13" s="4"/>
    </row>
    <row r="14" spans="1:70" ht="15.75">
      <c r="A14" s="10" t="s">
        <v>42</v>
      </c>
      <c r="B14" s="5"/>
      <c r="C14" s="19" t="s">
        <v>33</v>
      </c>
      <c r="D14" s="19" t="s">
        <v>43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5"/>
      <c r="W14" s="16"/>
      <c r="X14" s="17">
        <v>2380963.81</v>
      </c>
      <c r="Y14" s="17"/>
      <c r="Z14" s="17"/>
      <c r="AA14" s="17"/>
      <c r="AB14" s="17"/>
      <c r="AC14" s="17"/>
      <c r="AD14" s="17"/>
      <c r="AE14" s="17">
        <v>2355963.81</v>
      </c>
      <c r="AF14" s="17">
        <v>2355963.81</v>
      </c>
      <c r="AG14" s="17"/>
      <c r="AH14" s="17"/>
      <c r="AI14" s="17">
        <v>-2371</v>
      </c>
      <c r="AJ14" s="17"/>
      <c r="AK14" s="17"/>
      <c r="AL14" s="17"/>
      <c r="AM14" s="17"/>
      <c r="AN14" s="17"/>
      <c r="AO14" s="20">
        <v>1861716.35</v>
      </c>
      <c r="AP14" s="17"/>
      <c r="AQ14" s="17"/>
      <c r="AR14" s="17"/>
      <c r="AS14" s="17">
        <v>2355963.81</v>
      </c>
      <c r="AT14" s="17"/>
      <c r="AU14" s="17">
        <v>2273132.52</v>
      </c>
      <c r="AV14" s="17"/>
      <c r="AW14" s="17"/>
      <c r="AX14" s="17"/>
      <c r="AY14" s="17"/>
      <c r="AZ14" s="17"/>
      <c r="BA14" s="17"/>
      <c r="BB14" s="17">
        <v>2248132.52</v>
      </c>
      <c r="BC14" s="17">
        <v>2248132.52</v>
      </c>
      <c r="BD14" s="17"/>
      <c r="BE14" s="17"/>
      <c r="BF14" s="17"/>
      <c r="BG14" s="17"/>
      <c r="BH14" s="17"/>
      <c r="BI14" s="17"/>
      <c r="BJ14" s="17"/>
      <c r="BK14" s="17"/>
      <c r="BL14" s="7"/>
      <c r="BM14" s="7"/>
      <c r="BN14" s="7"/>
      <c r="BO14" s="7">
        <v>2357594.4300000002</v>
      </c>
      <c r="BP14" s="7"/>
      <c r="BQ14" s="7"/>
      <c r="BR14" s="4"/>
    </row>
    <row r="15" spans="1:70" ht="15.75">
      <c r="A15" s="8" t="s">
        <v>44</v>
      </c>
      <c r="B15" s="5"/>
      <c r="C15" s="13" t="s">
        <v>36</v>
      </c>
      <c r="D15" s="13" t="s">
        <v>34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5"/>
      <c r="W15" s="16"/>
      <c r="X15" s="17"/>
      <c r="Y15" s="17">
        <v>406900</v>
      </c>
      <c r="Z15" s="17"/>
      <c r="AA15" s="17"/>
      <c r="AB15" s="17"/>
      <c r="AC15" s="17"/>
      <c r="AD15" s="17"/>
      <c r="AE15" s="17"/>
      <c r="AF15" s="17"/>
      <c r="AG15" s="17"/>
      <c r="AH15" s="17"/>
      <c r="AI15" s="17">
        <v>406900</v>
      </c>
      <c r="AJ15" s="17">
        <v>406900</v>
      </c>
      <c r="AK15" s="17"/>
      <c r="AL15" s="17"/>
      <c r="AM15" s="17"/>
      <c r="AN15" s="17"/>
      <c r="AO15" s="18">
        <f>AO16</f>
        <v>256476.1</v>
      </c>
      <c r="AP15" s="17">
        <v>406900</v>
      </c>
      <c r="AQ15" s="17"/>
      <c r="AR15" s="17"/>
      <c r="AS15" s="17"/>
      <c r="AT15" s="17"/>
      <c r="AU15" s="17"/>
      <c r="AV15" s="17">
        <v>443500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>
        <v>443500</v>
      </c>
      <c r="BG15" s="17">
        <v>443500</v>
      </c>
      <c r="BH15" s="17"/>
      <c r="BI15" s="17"/>
      <c r="BJ15" s="17"/>
      <c r="BK15" s="17"/>
      <c r="BL15" s="7">
        <v>458800</v>
      </c>
      <c r="BM15" s="7"/>
      <c r="BN15" s="7"/>
      <c r="BO15" s="7"/>
      <c r="BP15" s="7"/>
      <c r="BQ15" s="7"/>
      <c r="BR15" s="4"/>
    </row>
    <row r="16" spans="1:70" ht="18.75" customHeight="1">
      <c r="A16" s="10" t="s">
        <v>45</v>
      </c>
      <c r="B16" s="5"/>
      <c r="C16" s="19" t="s">
        <v>36</v>
      </c>
      <c r="D16" s="19" t="s">
        <v>38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5"/>
      <c r="W16" s="16"/>
      <c r="X16" s="17"/>
      <c r="Y16" s="17">
        <v>406900</v>
      </c>
      <c r="Z16" s="17"/>
      <c r="AA16" s="17"/>
      <c r="AB16" s="17"/>
      <c r="AC16" s="17"/>
      <c r="AD16" s="17"/>
      <c r="AE16" s="17"/>
      <c r="AF16" s="17"/>
      <c r="AG16" s="17"/>
      <c r="AH16" s="17"/>
      <c r="AI16" s="17">
        <v>406900</v>
      </c>
      <c r="AJ16" s="17">
        <v>406900</v>
      </c>
      <c r="AK16" s="17"/>
      <c r="AL16" s="17"/>
      <c r="AM16" s="17"/>
      <c r="AN16" s="17"/>
      <c r="AO16" s="20">
        <v>256476.1</v>
      </c>
      <c r="AP16" s="17">
        <v>406900</v>
      </c>
      <c r="AQ16" s="17"/>
      <c r="AR16" s="17"/>
      <c r="AS16" s="17"/>
      <c r="AT16" s="17"/>
      <c r="AU16" s="17"/>
      <c r="AV16" s="17">
        <v>443500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>
        <v>443500</v>
      </c>
      <c r="BG16" s="17">
        <v>443500</v>
      </c>
      <c r="BH16" s="17"/>
      <c r="BI16" s="17"/>
      <c r="BJ16" s="17"/>
      <c r="BK16" s="17"/>
      <c r="BL16" s="7">
        <v>458800</v>
      </c>
      <c r="BM16" s="7"/>
      <c r="BN16" s="7"/>
      <c r="BO16" s="7"/>
      <c r="BP16" s="7"/>
      <c r="BQ16" s="7"/>
      <c r="BR16" s="4"/>
    </row>
    <row r="17" spans="1:70" ht="36.75" customHeight="1">
      <c r="A17" s="8" t="s">
        <v>46</v>
      </c>
      <c r="B17" s="5"/>
      <c r="C17" s="13" t="s">
        <v>38</v>
      </c>
      <c r="D17" s="13" t="s">
        <v>34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5"/>
      <c r="W17" s="16"/>
      <c r="X17" s="17">
        <v>1365000</v>
      </c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>
        <v>-460000</v>
      </c>
      <c r="AJ17" s="17"/>
      <c r="AK17" s="17"/>
      <c r="AL17" s="17"/>
      <c r="AM17" s="17"/>
      <c r="AN17" s="17"/>
      <c r="AO17" s="18">
        <f>AO18+AO19+AO20</f>
        <v>632637.5</v>
      </c>
      <c r="AP17" s="17"/>
      <c r="AQ17" s="17"/>
      <c r="AR17" s="17"/>
      <c r="AS17" s="17"/>
      <c r="AT17" s="17"/>
      <c r="AU17" s="17">
        <v>1115000</v>
      </c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7"/>
      <c r="BM17" s="7"/>
      <c r="BN17" s="7"/>
      <c r="BO17" s="7"/>
      <c r="BP17" s="7"/>
      <c r="BQ17" s="7"/>
      <c r="BR17" s="4"/>
    </row>
    <row r="18" spans="1:70" ht="15.75">
      <c r="A18" s="10" t="s">
        <v>47</v>
      </c>
      <c r="B18" s="5"/>
      <c r="C18" s="19" t="s">
        <v>38</v>
      </c>
      <c r="D18" s="19" t="s">
        <v>48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5"/>
      <c r="W18" s="16"/>
      <c r="X18" s="17">
        <v>200000</v>
      </c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20">
        <v>173985</v>
      </c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7"/>
      <c r="BM18" s="7"/>
      <c r="BN18" s="7"/>
      <c r="BO18" s="7"/>
      <c r="BP18" s="7"/>
      <c r="BQ18" s="7"/>
      <c r="BR18" s="4"/>
    </row>
    <row r="19" spans="1:70" ht="40.5" customHeight="1">
      <c r="A19" s="10" t="s">
        <v>49</v>
      </c>
      <c r="B19" s="5"/>
      <c r="C19" s="19" t="s">
        <v>38</v>
      </c>
      <c r="D19" s="19" t="s">
        <v>50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5"/>
      <c r="W19" s="16"/>
      <c r="X19" s="17">
        <v>550000</v>
      </c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20">
        <v>400752.5</v>
      </c>
      <c r="AP19" s="17"/>
      <c r="AQ19" s="17"/>
      <c r="AR19" s="17"/>
      <c r="AS19" s="17"/>
      <c r="AT19" s="17"/>
      <c r="AU19" s="17">
        <v>500000</v>
      </c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7"/>
      <c r="BM19" s="7"/>
      <c r="BN19" s="7"/>
      <c r="BO19" s="7"/>
      <c r="BP19" s="7"/>
      <c r="BQ19" s="7"/>
      <c r="BR19" s="4"/>
    </row>
    <row r="20" spans="1:70" ht="35.25" customHeight="1">
      <c r="A20" s="10" t="s">
        <v>51</v>
      </c>
      <c r="B20" s="5"/>
      <c r="C20" s="19" t="s">
        <v>38</v>
      </c>
      <c r="D20" s="19" t="s">
        <v>52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5"/>
      <c r="W20" s="16"/>
      <c r="X20" s="17">
        <v>615000</v>
      </c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>
        <v>-460000</v>
      </c>
      <c r="AJ20" s="17"/>
      <c r="AK20" s="17"/>
      <c r="AL20" s="17"/>
      <c r="AM20" s="17"/>
      <c r="AN20" s="17"/>
      <c r="AO20" s="20">
        <v>57900</v>
      </c>
      <c r="AP20" s="17"/>
      <c r="AQ20" s="17"/>
      <c r="AR20" s="17"/>
      <c r="AS20" s="17"/>
      <c r="AT20" s="17"/>
      <c r="AU20" s="17">
        <v>615000</v>
      </c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7"/>
      <c r="BM20" s="7"/>
      <c r="BN20" s="7"/>
      <c r="BO20" s="7"/>
      <c r="BP20" s="7"/>
      <c r="BQ20" s="7"/>
      <c r="BR20" s="4"/>
    </row>
    <row r="21" spans="1:70" ht="15.75">
      <c r="A21" s="8" t="s">
        <v>53</v>
      </c>
      <c r="B21" s="5"/>
      <c r="C21" s="13" t="s">
        <v>40</v>
      </c>
      <c r="D21" s="13" t="s">
        <v>34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5"/>
      <c r="W21" s="16"/>
      <c r="X21" s="17">
        <v>10631240</v>
      </c>
      <c r="Y21" s="17"/>
      <c r="Z21" s="17"/>
      <c r="AA21" s="17">
        <v>13628221.039999999</v>
      </c>
      <c r="AB21" s="17"/>
      <c r="AC21" s="17">
        <v>2270540</v>
      </c>
      <c r="AD21" s="17">
        <v>2270540</v>
      </c>
      <c r="AE21" s="17">
        <v>1419333.82</v>
      </c>
      <c r="AF21" s="17">
        <v>823685.66</v>
      </c>
      <c r="AG21" s="17"/>
      <c r="AH21" s="17"/>
      <c r="AI21" s="17">
        <v>17213636.329999998</v>
      </c>
      <c r="AJ21" s="17"/>
      <c r="AK21" s="17">
        <v>13628221.039999999</v>
      </c>
      <c r="AL21" s="17"/>
      <c r="AM21" s="17">
        <v>595648.16</v>
      </c>
      <c r="AN21" s="17"/>
      <c r="AO21" s="18">
        <f>AO22+AO23</f>
        <v>23852103.059999999</v>
      </c>
      <c r="AP21" s="17"/>
      <c r="AQ21" s="17">
        <v>13628221.039999999</v>
      </c>
      <c r="AR21" s="17">
        <v>2270540</v>
      </c>
      <c r="AS21" s="17">
        <v>1419333.82</v>
      </c>
      <c r="AT21" s="17"/>
      <c r="AU21" s="17">
        <v>10411681.119999999</v>
      </c>
      <c r="AV21" s="17">
        <v>2791300</v>
      </c>
      <c r="AW21" s="17"/>
      <c r="AX21" s="17">
        <v>1784500</v>
      </c>
      <c r="AY21" s="17"/>
      <c r="AZ21" s="17">
        <v>2441275</v>
      </c>
      <c r="BA21" s="17">
        <v>2441275</v>
      </c>
      <c r="BB21" s="17"/>
      <c r="BC21" s="17">
        <v>728014.43</v>
      </c>
      <c r="BD21" s="17"/>
      <c r="BE21" s="17"/>
      <c r="BF21" s="17">
        <v>4575800</v>
      </c>
      <c r="BG21" s="17">
        <v>2791300</v>
      </c>
      <c r="BH21" s="17">
        <v>1784500</v>
      </c>
      <c r="BI21" s="17"/>
      <c r="BJ21" s="17">
        <v>-728014.43</v>
      </c>
      <c r="BK21" s="17"/>
      <c r="BL21" s="7"/>
      <c r="BM21" s="7">
        <v>3918100</v>
      </c>
      <c r="BN21" s="7">
        <v>2567549</v>
      </c>
      <c r="BO21" s="7">
        <v>435344.44</v>
      </c>
      <c r="BP21" s="7"/>
      <c r="BQ21" s="7"/>
      <c r="BR21" s="4"/>
    </row>
    <row r="22" spans="1:70" ht="15.75">
      <c r="A22" s="10" t="s">
        <v>54</v>
      </c>
      <c r="B22" s="5"/>
      <c r="C22" s="19" t="s">
        <v>40</v>
      </c>
      <c r="D22" s="19" t="s">
        <v>48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5"/>
      <c r="W22" s="16"/>
      <c r="X22" s="17">
        <v>10231240</v>
      </c>
      <c r="Y22" s="17"/>
      <c r="Z22" s="17"/>
      <c r="AA22" s="17">
        <v>13628221.039999999</v>
      </c>
      <c r="AB22" s="17"/>
      <c r="AC22" s="17">
        <v>2270540</v>
      </c>
      <c r="AD22" s="17">
        <v>2270540</v>
      </c>
      <c r="AE22" s="17">
        <v>1419333.82</v>
      </c>
      <c r="AF22" s="17">
        <v>823685.66</v>
      </c>
      <c r="AG22" s="17"/>
      <c r="AH22" s="17"/>
      <c r="AI22" s="17">
        <v>15348636.33</v>
      </c>
      <c r="AJ22" s="17"/>
      <c r="AK22" s="17">
        <v>13628221.039999999</v>
      </c>
      <c r="AL22" s="17"/>
      <c r="AM22" s="17">
        <v>595648.16</v>
      </c>
      <c r="AN22" s="17"/>
      <c r="AO22" s="20">
        <v>23296503.059999999</v>
      </c>
      <c r="AP22" s="17"/>
      <c r="AQ22" s="17">
        <v>13628221.039999999</v>
      </c>
      <c r="AR22" s="17">
        <v>2270540</v>
      </c>
      <c r="AS22" s="17">
        <v>1419333.82</v>
      </c>
      <c r="AT22" s="17"/>
      <c r="AU22" s="17">
        <v>10011681.119999999</v>
      </c>
      <c r="AV22" s="17">
        <v>2791300</v>
      </c>
      <c r="AW22" s="17"/>
      <c r="AX22" s="17">
        <v>1784500</v>
      </c>
      <c r="AY22" s="17"/>
      <c r="AZ22" s="17">
        <v>2441275</v>
      </c>
      <c r="BA22" s="17">
        <v>2441275</v>
      </c>
      <c r="BB22" s="17"/>
      <c r="BC22" s="17">
        <v>728014.43</v>
      </c>
      <c r="BD22" s="17"/>
      <c r="BE22" s="17"/>
      <c r="BF22" s="17">
        <v>4575800</v>
      </c>
      <c r="BG22" s="17">
        <v>2791300</v>
      </c>
      <c r="BH22" s="17">
        <v>1784500</v>
      </c>
      <c r="BI22" s="17"/>
      <c r="BJ22" s="17">
        <v>-728014.43</v>
      </c>
      <c r="BK22" s="17"/>
      <c r="BL22" s="7"/>
      <c r="BM22" s="7">
        <v>3918100</v>
      </c>
      <c r="BN22" s="7">
        <v>2567549</v>
      </c>
      <c r="BO22" s="7">
        <v>435344.44</v>
      </c>
      <c r="BP22" s="7"/>
      <c r="BQ22" s="7"/>
      <c r="BR22" s="4"/>
    </row>
    <row r="23" spans="1:70" ht="24.75" customHeight="1">
      <c r="A23" s="10" t="s">
        <v>55</v>
      </c>
      <c r="B23" s="5"/>
      <c r="C23" s="19" t="s">
        <v>40</v>
      </c>
      <c r="D23" s="19" t="s">
        <v>56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5"/>
      <c r="W23" s="16"/>
      <c r="X23" s="17">
        <v>400000</v>
      </c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>
        <v>1865000</v>
      </c>
      <c r="AJ23" s="17"/>
      <c r="AK23" s="17"/>
      <c r="AL23" s="17"/>
      <c r="AM23" s="17"/>
      <c r="AN23" s="17"/>
      <c r="AO23" s="20">
        <v>555600</v>
      </c>
      <c r="AP23" s="17"/>
      <c r="AQ23" s="17"/>
      <c r="AR23" s="17"/>
      <c r="AS23" s="17"/>
      <c r="AT23" s="17"/>
      <c r="AU23" s="17">
        <v>400000</v>
      </c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7"/>
      <c r="BM23" s="7"/>
      <c r="BN23" s="7"/>
      <c r="BO23" s="7"/>
      <c r="BP23" s="7"/>
      <c r="BQ23" s="7"/>
      <c r="BR23" s="4"/>
    </row>
    <row r="24" spans="1:70" ht="25.5" customHeight="1">
      <c r="A24" s="8" t="s">
        <v>57</v>
      </c>
      <c r="B24" s="5"/>
      <c r="C24" s="13" t="s">
        <v>58</v>
      </c>
      <c r="D24" s="13" t="s">
        <v>34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5"/>
      <c r="W24" s="16"/>
      <c r="X24" s="17">
        <v>19754914.57</v>
      </c>
      <c r="Y24" s="17"/>
      <c r="Z24" s="17"/>
      <c r="AA24" s="17">
        <v>4944124.03</v>
      </c>
      <c r="AB24" s="17"/>
      <c r="AC24" s="17">
        <v>3541858.94</v>
      </c>
      <c r="AD24" s="17"/>
      <c r="AE24" s="17">
        <v>1016481.25</v>
      </c>
      <c r="AF24" s="17">
        <v>3216481.25</v>
      </c>
      <c r="AG24" s="17"/>
      <c r="AH24" s="17"/>
      <c r="AI24" s="17">
        <v>10148181.33</v>
      </c>
      <c r="AJ24" s="17"/>
      <c r="AK24" s="17">
        <v>4944124.03</v>
      </c>
      <c r="AL24" s="17">
        <v>3541858.94</v>
      </c>
      <c r="AM24" s="17">
        <v>-2200000</v>
      </c>
      <c r="AN24" s="17"/>
      <c r="AO24" s="18">
        <f>AO25+AO26+AO27</f>
        <v>22172454.219999999</v>
      </c>
      <c r="AP24" s="17"/>
      <c r="AQ24" s="17">
        <v>4944124.03</v>
      </c>
      <c r="AR24" s="17">
        <v>3541858.94</v>
      </c>
      <c r="AS24" s="17">
        <v>1016481.25</v>
      </c>
      <c r="AT24" s="17"/>
      <c r="AU24" s="17">
        <v>9894387</v>
      </c>
      <c r="AV24" s="17"/>
      <c r="AW24" s="17"/>
      <c r="AX24" s="17">
        <v>6561667.4000000004</v>
      </c>
      <c r="AY24" s="17"/>
      <c r="AZ24" s="17"/>
      <c r="BA24" s="17"/>
      <c r="BB24" s="17">
        <v>810992.61</v>
      </c>
      <c r="BC24" s="17">
        <v>794387</v>
      </c>
      <c r="BD24" s="17"/>
      <c r="BE24" s="17"/>
      <c r="BF24" s="17">
        <v>6561667.4000000004</v>
      </c>
      <c r="BG24" s="17"/>
      <c r="BH24" s="17">
        <v>6561667.4000000004</v>
      </c>
      <c r="BI24" s="17"/>
      <c r="BJ24" s="17">
        <v>16605.61</v>
      </c>
      <c r="BK24" s="17"/>
      <c r="BL24" s="7"/>
      <c r="BM24" s="7">
        <v>1353388.3</v>
      </c>
      <c r="BN24" s="7"/>
      <c r="BO24" s="7">
        <v>150376.48000000001</v>
      </c>
      <c r="BP24" s="7"/>
      <c r="BQ24" s="7"/>
      <c r="BR24" s="4"/>
    </row>
    <row r="25" spans="1:70" ht="15.75">
      <c r="A25" s="10" t="s">
        <v>59</v>
      </c>
      <c r="B25" s="5"/>
      <c r="C25" s="19" t="s">
        <v>58</v>
      </c>
      <c r="D25" s="19" t="s">
        <v>33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5"/>
      <c r="W25" s="16"/>
      <c r="X25" s="17">
        <v>2639500</v>
      </c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>
        <v>565917.09</v>
      </c>
      <c r="AJ25" s="17"/>
      <c r="AK25" s="17"/>
      <c r="AL25" s="17"/>
      <c r="AM25" s="17"/>
      <c r="AN25" s="17"/>
      <c r="AO25" s="20">
        <v>2262872.46</v>
      </c>
      <c r="AP25" s="17"/>
      <c r="AQ25" s="17"/>
      <c r="AR25" s="17"/>
      <c r="AS25" s="17"/>
      <c r="AT25" s="17"/>
      <c r="AU25" s="17">
        <v>2100000</v>
      </c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7"/>
      <c r="BM25" s="7"/>
      <c r="BN25" s="7"/>
      <c r="BO25" s="7"/>
      <c r="BP25" s="7"/>
      <c r="BQ25" s="7"/>
      <c r="BR25" s="4"/>
    </row>
    <row r="26" spans="1:70" ht="15.75">
      <c r="A26" s="10" t="s">
        <v>60</v>
      </c>
      <c r="B26" s="5"/>
      <c r="C26" s="19" t="s">
        <v>58</v>
      </c>
      <c r="D26" s="19" t="s">
        <v>36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5"/>
      <c r="W26" s="16"/>
      <c r="X26" s="17">
        <v>600000</v>
      </c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>
        <v>207000</v>
      </c>
      <c r="AJ26" s="17"/>
      <c r="AK26" s="17"/>
      <c r="AL26" s="17"/>
      <c r="AM26" s="17"/>
      <c r="AN26" s="17"/>
      <c r="AO26" s="20">
        <v>446461.31</v>
      </c>
      <c r="AP26" s="17"/>
      <c r="AQ26" s="17"/>
      <c r="AR26" s="17"/>
      <c r="AS26" s="17"/>
      <c r="AT26" s="17"/>
      <c r="AU26" s="17">
        <v>200000</v>
      </c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7"/>
      <c r="BM26" s="7"/>
      <c r="BN26" s="7"/>
      <c r="BO26" s="7"/>
      <c r="BP26" s="7"/>
      <c r="BQ26" s="7"/>
      <c r="BR26" s="4"/>
    </row>
    <row r="27" spans="1:70" ht="15.75">
      <c r="A27" s="10" t="s">
        <v>61</v>
      </c>
      <c r="B27" s="5"/>
      <c r="C27" s="19" t="s">
        <v>58</v>
      </c>
      <c r="D27" s="19" t="s">
        <v>38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5"/>
      <c r="W27" s="16"/>
      <c r="X27" s="17">
        <v>16515414.57</v>
      </c>
      <c r="Y27" s="17"/>
      <c r="Z27" s="17"/>
      <c r="AA27" s="17">
        <v>4944124.03</v>
      </c>
      <c r="AB27" s="17"/>
      <c r="AC27" s="17">
        <v>3541858.94</v>
      </c>
      <c r="AD27" s="17"/>
      <c r="AE27" s="17">
        <v>1016481.25</v>
      </c>
      <c r="AF27" s="17">
        <v>3216481.25</v>
      </c>
      <c r="AG27" s="17"/>
      <c r="AH27" s="17"/>
      <c r="AI27" s="17">
        <v>9375264.2400000002</v>
      </c>
      <c r="AJ27" s="17"/>
      <c r="AK27" s="17">
        <v>4944124.03</v>
      </c>
      <c r="AL27" s="17">
        <v>3541858.94</v>
      </c>
      <c r="AM27" s="17">
        <v>-2200000</v>
      </c>
      <c r="AN27" s="17"/>
      <c r="AO27" s="20">
        <v>19463120.449999999</v>
      </c>
      <c r="AP27" s="17"/>
      <c r="AQ27" s="17">
        <v>4944124.03</v>
      </c>
      <c r="AR27" s="17">
        <v>3541858.94</v>
      </c>
      <c r="AS27" s="17">
        <v>1016481.25</v>
      </c>
      <c r="AT27" s="17"/>
      <c r="AU27" s="17">
        <v>7594387</v>
      </c>
      <c r="AV27" s="17"/>
      <c r="AW27" s="17"/>
      <c r="AX27" s="17">
        <v>6561667.4000000004</v>
      </c>
      <c r="AY27" s="17"/>
      <c r="AZ27" s="17"/>
      <c r="BA27" s="17"/>
      <c r="BB27" s="17">
        <v>810992.61</v>
      </c>
      <c r="BC27" s="17">
        <v>794387</v>
      </c>
      <c r="BD27" s="17"/>
      <c r="BE27" s="17"/>
      <c r="BF27" s="17">
        <v>6561667.4000000004</v>
      </c>
      <c r="BG27" s="17"/>
      <c r="BH27" s="17">
        <v>6561667.4000000004</v>
      </c>
      <c r="BI27" s="17"/>
      <c r="BJ27" s="17">
        <v>16605.61</v>
      </c>
      <c r="BK27" s="17"/>
      <c r="BL27" s="7"/>
      <c r="BM27" s="7">
        <v>1353388.3</v>
      </c>
      <c r="BN27" s="7"/>
      <c r="BO27" s="7">
        <v>150376.48000000001</v>
      </c>
      <c r="BP27" s="7"/>
      <c r="BQ27" s="7"/>
      <c r="BR27" s="4"/>
    </row>
    <row r="28" spans="1:70" ht="15.75">
      <c r="A28" s="8" t="s">
        <v>62</v>
      </c>
      <c r="B28" s="5"/>
      <c r="C28" s="13" t="s">
        <v>63</v>
      </c>
      <c r="D28" s="13" t="s">
        <v>34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6"/>
      <c r="X28" s="17">
        <v>70000</v>
      </c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>
        <v>-20000</v>
      </c>
      <c r="AJ28" s="17"/>
      <c r="AK28" s="17"/>
      <c r="AL28" s="17"/>
      <c r="AM28" s="17"/>
      <c r="AN28" s="17"/>
      <c r="AO28" s="18">
        <f>AO29</f>
        <v>8490</v>
      </c>
      <c r="AP28" s="17"/>
      <c r="AQ28" s="17"/>
      <c r="AR28" s="17"/>
      <c r="AS28" s="17"/>
      <c r="AT28" s="17"/>
      <c r="AU28" s="17">
        <v>70000</v>
      </c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7"/>
      <c r="BM28" s="7"/>
      <c r="BN28" s="7"/>
      <c r="BO28" s="7"/>
      <c r="BP28" s="7"/>
      <c r="BQ28" s="7"/>
      <c r="BR28" s="4"/>
    </row>
    <row r="29" spans="1:70" ht="15.75">
      <c r="A29" s="10" t="s">
        <v>64</v>
      </c>
      <c r="B29" s="5"/>
      <c r="C29" s="19" t="s">
        <v>63</v>
      </c>
      <c r="D29" s="19" t="s">
        <v>63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6"/>
      <c r="X29" s="17">
        <v>70000</v>
      </c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>
        <v>-20000</v>
      </c>
      <c r="AJ29" s="17"/>
      <c r="AK29" s="17"/>
      <c r="AL29" s="17"/>
      <c r="AM29" s="17"/>
      <c r="AN29" s="17"/>
      <c r="AO29" s="20">
        <v>8490</v>
      </c>
      <c r="AP29" s="17"/>
      <c r="AQ29" s="17"/>
      <c r="AR29" s="17"/>
      <c r="AS29" s="17"/>
      <c r="AT29" s="17"/>
      <c r="AU29" s="17">
        <v>70000</v>
      </c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7"/>
      <c r="BM29" s="7"/>
      <c r="BN29" s="7"/>
      <c r="BO29" s="7"/>
      <c r="BP29" s="7"/>
      <c r="BQ29" s="7"/>
      <c r="BR29" s="4"/>
    </row>
    <row r="30" spans="1:70" ht="15.75">
      <c r="A30" s="8" t="s">
        <v>65</v>
      </c>
      <c r="B30" s="5"/>
      <c r="C30" s="13" t="s">
        <v>66</v>
      </c>
      <c r="D30" s="13" t="s">
        <v>34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5"/>
      <c r="W30" s="16"/>
      <c r="X30" s="17">
        <v>26943293</v>
      </c>
      <c r="Y30" s="17"/>
      <c r="Z30" s="17"/>
      <c r="AA30" s="17">
        <v>187622000</v>
      </c>
      <c r="AB30" s="17"/>
      <c r="AC30" s="17">
        <v>415000</v>
      </c>
      <c r="AD30" s="17"/>
      <c r="AE30" s="17">
        <v>10653600.01</v>
      </c>
      <c r="AF30" s="17">
        <v>7096900.0099999998</v>
      </c>
      <c r="AG30" s="17"/>
      <c r="AH30" s="17"/>
      <c r="AI30" s="17">
        <v>188390937.41</v>
      </c>
      <c r="AJ30" s="17"/>
      <c r="AK30" s="17">
        <v>187622000</v>
      </c>
      <c r="AL30" s="17">
        <v>415000</v>
      </c>
      <c r="AM30" s="17">
        <v>3556700</v>
      </c>
      <c r="AN30" s="17"/>
      <c r="AO30" s="18">
        <f>AO31</f>
        <v>74513936.390000001</v>
      </c>
      <c r="AP30" s="17"/>
      <c r="AQ30" s="17">
        <v>187622000</v>
      </c>
      <c r="AR30" s="17">
        <v>415000</v>
      </c>
      <c r="AS30" s="17">
        <v>10653600.01</v>
      </c>
      <c r="AT30" s="17"/>
      <c r="AU30" s="17">
        <v>24229989</v>
      </c>
      <c r="AV30" s="17"/>
      <c r="AW30" s="17"/>
      <c r="AX30" s="17">
        <v>47894300</v>
      </c>
      <c r="AY30" s="17"/>
      <c r="AZ30" s="17"/>
      <c r="BA30" s="17"/>
      <c r="BB30" s="17">
        <v>5696300</v>
      </c>
      <c r="BC30" s="17">
        <v>5696300</v>
      </c>
      <c r="BD30" s="17"/>
      <c r="BE30" s="17"/>
      <c r="BF30" s="17">
        <v>47894300</v>
      </c>
      <c r="BG30" s="17"/>
      <c r="BH30" s="17">
        <v>47894300</v>
      </c>
      <c r="BI30" s="17"/>
      <c r="BJ30" s="17"/>
      <c r="BK30" s="17"/>
      <c r="BL30" s="7"/>
      <c r="BM30" s="7">
        <v>5265300</v>
      </c>
      <c r="BN30" s="7"/>
      <c r="BO30" s="7">
        <v>5265300</v>
      </c>
      <c r="BP30" s="7"/>
      <c r="BQ30" s="7"/>
      <c r="BR30" s="4"/>
    </row>
    <row r="31" spans="1:70" ht="15.75">
      <c r="A31" s="10" t="s">
        <v>67</v>
      </c>
      <c r="B31" s="5"/>
      <c r="C31" s="19" t="s">
        <v>66</v>
      </c>
      <c r="D31" s="19" t="s">
        <v>33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6"/>
      <c r="X31" s="17">
        <v>26943293</v>
      </c>
      <c r="Y31" s="17"/>
      <c r="Z31" s="17"/>
      <c r="AA31" s="17">
        <v>187622000</v>
      </c>
      <c r="AB31" s="17"/>
      <c r="AC31" s="17">
        <v>415000</v>
      </c>
      <c r="AD31" s="17"/>
      <c r="AE31" s="17">
        <v>10653600.01</v>
      </c>
      <c r="AF31" s="17">
        <v>7096900.0099999998</v>
      </c>
      <c r="AG31" s="17"/>
      <c r="AH31" s="17"/>
      <c r="AI31" s="17">
        <v>188390937.41</v>
      </c>
      <c r="AJ31" s="17"/>
      <c r="AK31" s="17">
        <v>187622000</v>
      </c>
      <c r="AL31" s="17">
        <v>415000</v>
      </c>
      <c r="AM31" s="17">
        <v>3556700</v>
      </c>
      <c r="AN31" s="17"/>
      <c r="AO31" s="20">
        <v>74513936.390000001</v>
      </c>
      <c r="AP31" s="17"/>
      <c r="AQ31" s="17">
        <v>187622000</v>
      </c>
      <c r="AR31" s="17">
        <v>415000</v>
      </c>
      <c r="AS31" s="17">
        <v>10653600.01</v>
      </c>
      <c r="AT31" s="17"/>
      <c r="AU31" s="17">
        <v>24229989</v>
      </c>
      <c r="AV31" s="17"/>
      <c r="AW31" s="17"/>
      <c r="AX31" s="17">
        <v>47894300</v>
      </c>
      <c r="AY31" s="17"/>
      <c r="AZ31" s="17"/>
      <c r="BA31" s="17"/>
      <c r="BB31" s="17">
        <v>5696300</v>
      </c>
      <c r="BC31" s="17">
        <v>5696300</v>
      </c>
      <c r="BD31" s="17"/>
      <c r="BE31" s="17"/>
      <c r="BF31" s="17">
        <v>47894300</v>
      </c>
      <c r="BG31" s="17"/>
      <c r="BH31" s="17">
        <v>47894300</v>
      </c>
      <c r="BI31" s="17"/>
      <c r="BJ31" s="17"/>
      <c r="BK31" s="17"/>
      <c r="BL31" s="7"/>
      <c r="BM31" s="7">
        <v>5265300</v>
      </c>
      <c r="BN31" s="7"/>
      <c r="BO31" s="7">
        <v>5265300</v>
      </c>
      <c r="BP31" s="7"/>
      <c r="BQ31" s="7"/>
      <c r="BR31" s="4"/>
    </row>
    <row r="32" spans="1:70" ht="15.75">
      <c r="A32" s="8" t="s">
        <v>68</v>
      </c>
      <c r="B32" s="5"/>
      <c r="C32" s="13" t="s">
        <v>50</v>
      </c>
      <c r="D32" s="13" t="s">
        <v>34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5"/>
      <c r="W32" s="16"/>
      <c r="X32" s="17">
        <v>2415924</v>
      </c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>
        <v>230052</v>
      </c>
      <c r="AJ32" s="17"/>
      <c r="AK32" s="17"/>
      <c r="AL32" s="17"/>
      <c r="AM32" s="17"/>
      <c r="AN32" s="17"/>
      <c r="AO32" s="18">
        <f>AO33</f>
        <v>1984473</v>
      </c>
      <c r="AP32" s="17"/>
      <c r="AQ32" s="17"/>
      <c r="AR32" s="17"/>
      <c r="AS32" s="17"/>
      <c r="AT32" s="17"/>
      <c r="AU32" s="17">
        <v>2415924</v>
      </c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7"/>
      <c r="BM32" s="7"/>
      <c r="BN32" s="7"/>
      <c r="BO32" s="7"/>
      <c r="BP32" s="7"/>
      <c r="BQ32" s="7"/>
      <c r="BR32" s="4"/>
    </row>
    <row r="33" spans="1:70" ht="15.75">
      <c r="A33" s="10" t="s">
        <v>69</v>
      </c>
      <c r="B33" s="5"/>
      <c r="C33" s="19" t="s">
        <v>50</v>
      </c>
      <c r="D33" s="19" t="s">
        <v>33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5"/>
      <c r="W33" s="16"/>
      <c r="X33" s="17">
        <v>2415924</v>
      </c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>
        <v>230052</v>
      </c>
      <c r="AJ33" s="17"/>
      <c r="AK33" s="17"/>
      <c r="AL33" s="17"/>
      <c r="AM33" s="17"/>
      <c r="AN33" s="17"/>
      <c r="AO33" s="20">
        <v>1984473</v>
      </c>
      <c r="AP33" s="17"/>
      <c r="AQ33" s="17"/>
      <c r="AR33" s="17"/>
      <c r="AS33" s="17"/>
      <c r="AT33" s="17"/>
      <c r="AU33" s="17">
        <v>2415924</v>
      </c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7"/>
      <c r="BM33" s="7"/>
      <c r="BN33" s="7"/>
      <c r="BO33" s="7"/>
      <c r="BP33" s="7"/>
      <c r="BQ33" s="7"/>
      <c r="BR33" s="4"/>
    </row>
    <row r="34" spans="1:70" ht="15.75">
      <c r="A34" s="8" t="s">
        <v>70</v>
      </c>
      <c r="B34" s="5"/>
      <c r="C34" s="13" t="s">
        <v>41</v>
      </c>
      <c r="D34" s="13" t="s">
        <v>34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5"/>
      <c r="W34" s="16"/>
      <c r="X34" s="17">
        <v>220000</v>
      </c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>
        <v>-77641.38</v>
      </c>
      <c r="AJ34" s="17"/>
      <c r="AK34" s="17"/>
      <c r="AL34" s="17"/>
      <c r="AM34" s="17"/>
      <c r="AN34" s="17"/>
      <c r="AO34" s="18">
        <f>AO35</f>
        <v>119011.2</v>
      </c>
      <c r="AP34" s="17"/>
      <c r="AQ34" s="17"/>
      <c r="AR34" s="17"/>
      <c r="AS34" s="17"/>
      <c r="AT34" s="17"/>
      <c r="AU34" s="17">
        <v>250000</v>
      </c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7"/>
      <c r="BM34" s="7"/>
      <c r="BN34" s="7"/>
      <c r="BO34" s="7"/>
      <c r="BP34" s="7"/>
      <c r="BQ34" s="7"/>
      <c r="BR34" s="4"/>
    </row>
    <row r="35" spans="1:70" ht="15.75">
      <c r="A35" s="10" t="s">
        <v>71</v>
      </c>
      <c r="B35" s="5"/>
      <c r="C35" s="19" t="s">
        <v>41</v>
      </c>
      <c r="D35" s="19" t="s">
        <v>33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5"/>
      <c r="W35" s="16"/>
      <c r="X35" s="17">
        <v>220000</v>
      </c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>
        <v>-77641.38</v>
      </c>
      <c r="AJ35" s="17"/>
      <c r="AK35" s="17"/>
      <c r="AL35" s="17"/>
      <c r="AM35" s="17"/>
      <c r="AN35" s="17"/>
      <c r="AO35" s="20">
        <v>119011.2</v>
      </c>
      <c r="AP35" s="17"/>
      <c r="AQ35" s="17"/>
      <c r="AR35" s="17"/>
      <c r="AS35" s="17"/>
      <c r="AT35" s="17"/>
      <c r="AU35" s="17">
        <v>250000</v>
      </c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7"/>
      <c r="BM35" s="7"/>
      <c r="BN35" s="7"/>
      <c r="BO35" s="7"/>
      <c r="BP35" s="7"/>
      <c r="BQ35" s="7"/>
      <c r="BR35" s="4"/>
    </row>
    <row r="36" spans="1:70" ht="15.75">
      <c r="A36" s="9" t="s">
        <v>72</v>
      </c>
      <c r="B36" s="11"/>
      <c r="C36" s="13"/>
      <c r="D36" s="13"/>
      <c r="E36" s="21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1"/>
      <c r="U36" s="21"/>
      <c r="V36" s="23"/>
      <c r="W36" s="21"/>
      <c r="X36" s="24">
        <v>86023112.840000004</v>
      </c>
      <c r="Y36" s="24"/>
      <c r="Z36" s="24"/>
      <c r="AA36" s="24"/>
      <c r="AB36" s="24"/>
      <c r="AC36" s="24"/>
      <c r="AD36" s="24">
        <v>2270540</v>
      </c>
      <c r="AE36" s="24"/>
      <c r="AF36" s="24">
        <v>13493030.73</v>
      </c>
      <c r="AG36" s="24"/>
      <c r="AH36" s="24"/>
      <c r="AI36" s="24">
        <v>216321330.69</v>
      </c>
      <c r="AJ36" s="24">
        <v>895016</v>
      </c>
      <c r="AK36" s="24">
        <v>206197865.06999999</v>
      </c>
      <c r="AL36" s="24">
        <v>3956858.94</v>
      </c>
      <c r="AM36" s="24">
        <v>1952348.1599999999</v>
      </c>
      <c r="AN36" s="24"/>
      <c r="AO36" s="18">
        <f>AO34+AO32+AO30+AO28+AO24+AO21+AO17+AO15+AO10</f>
        <v>140350998.32999998</v>
      </c>
      <c r="AP36" s="24">
        <v>895016</v>
      </c>
      <c r="AQ36" s="24">
        <v>206197865.06999999</v>
      </c>
      <c r="AR36" s="24">
        <v>6227398.9400000004</v>
      </c>
      <c r="AS36" s="24">
        <v>15445378.890000001</v>
      </c>
      <c r="AT36" s="24"/>
      <c r="AU36" s="24">
        <v>72639337.640000001</v>
      </c>
      <c r="AV36" s="24"/>
      <c r="AW36" s="24"/>
      <c r="AX36" s="24"/>
      <c r="AY36" s="24"/>
      <c r="AZ36" s="24"/>
      <c r="BA36" s="24">
        <v>2441275</v>
      </c>
      <c r="BB36" s="24"/>
      <c r="BC36" s="24">
        <v>9466833.9499999993</v>
      </c>
      <c r="BD36" s="24"/>
      <c r="BE36" s="24"/>
      <c r="BF36" s="24">
        <v>59478787.399999999</v>
      </c>
      <c r="BG36" s="24">
        <v>3234800</v>
      </c>
      <c r="BH36" s="24">
        <v>56243987.399999999</v>
      </c>
      <c r="BI36" s="24"/>
      <c r="BJ36" s="24">
        <v>-711408.82</v>
      </c>
      <c r="BK36" s="24"/>
      <c r="BL36" s="12">
        <v>458800</v>
      </c>
      <c r="BM36" s="12">
        <v>10540308.300000001</v>
      </c>
      <c r="BN36" s="12">
        <v>2567549</v>
      </c>
      <c r="BO36" s="12">
        <v>8208615.3499999996</v>
      </c>
      <c r="BP36" s="12"/>
      <c r="BQ36" s="12"/>
    </row>
  </sheetData>
  <mergeCells count="58">
    <mergeCell ref="BO6:BO8"/>
    <mergeCell ref="U6:U8"/>
    <mergeCell ref="AX6:AX8"/>
    <mergeCell ref="Z6:Z8"/>
    <mergeCell ref="AG6:AG8"/>
    <mergeCell ref="AK6:AK8"/>
    <mergeCell ref="AM6:AM8"/>
    <mergeCell ref="BB6:BB8"/>
    <mergeCell ref="AD6:AD8"/>
    <mergeCell ref="AB6:AB8"/>
    <mergeCell ref="BN6:BN8"/>
    <mergeCell ref="AF6:AF8"/>
    <mergeCell ref="AH6:AH8"/>
    <mergeCell ref="Y6:Y8"/>
    <mergeCell ref="V6:V8"/>
    <mergeCell ref="AE6:AE8"/>
    <mergeCell ref="BM6:BM8"/>
    <mergeCell ref="AQ6:AQ8"/>
    <mergeCell ref="T6:T8"/>
    <mergeCell ref="BJ6:BJ8"/>
    <mergeCell ref="BH6:BH8"/>
    <mergeCell ref="AS6:AS8"/>
    <mergeCell ref="BC6:BC8"/>
    <mergeCell ref="AN6:AN8"/>
    <mergeCell ref="AW6:AW8"/>
    <mergeCell ref="AC6:AC8"/>
    <mergeCell ref="BD6:BD8"/>
    <mergeCell ref="AI6:AI8"/>
    <mergeCell ref="AP6:AP8"/>
    <mergeCell ref="AR6:AR8"/>
    <mergeCell ref="BG6:BG8"/>
    <mergeCell ref="AV6:AV8"/>
    <mergeCell ref="BL6:BL8"/>
    <mergeCell ref="BF6:BF8"/>
    <mergeCell ref="X6:X8"/>
    <mergeCell ref="AU6:AU8"/>
    <mergeCell ref="B6:B8"/>
    <mergeCell ref="AO6:AO8"/>
    <mergeCell ref="BI6:BI8"/>
    <mergeCell ref="AJ6:AJ8"/>
    <mergeCell ref="C6:C8"/>
    <mergeCell ref="E6:S8"/>
    <mergeCell ref="C1:BK1"/>
    <mergeCell ref="BR6:BR8"/>
    <mergeCell ref="A6:A8"/>
    <mergeCell ref="W6:W8"/>
    <mergeCell ref="BQ6:BQ8"/>
    <mergeCell ref="BK6:BK8"/>
    <mergeCell ref="AL6:AL8"/>
    <mergeCell ref="BA6:BA8"/>
    <mergeCell ref="AT6:AT8"/>
    <mergeCell ref="AZ6:AZ8"/>
    <mergeCell ref="BP6:BP8"/>
    <mergeCell ref="AA6:AA8"/>
    <mergeCell ref="BE6:BE8"/>
    <mergeCell ref="AY6:AY8"/>
    <mergeCell ref="A3:BR3"/>
    <mergeCell ref="D6:D8"/>
  </mergeCells>
  <pageMargins left="0.78740157480314965" right="0.59055118110236227" top="0.78740157480314965" bottom="0.78740157480314965" header="0" footer="0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rep:2.56.0.2211</dc:description>
  <cp:lastModifiedBy>Валерия</cp:lastModifiedBy>
  <cp:lastPrinted>2025-09-25T06:55:32Z</cp:lastPrinted>
  <dcterms:created xsi:type="dcterms:W3CDTF">2025-09-24T08:56:47Z</dcterms:created>
  <dcterms:modified xsi:type="dcterms:W3CDTF">2025-11-25T13:46:14Z</dcterms:modified>
</cp:coreProperties>
</file>