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года'!$9:$9</definedName>
  </definedNames>
  <calcPr calcId="125725"/>
</workbook>
</file>

<file path=xl/calcChain.xml><?xml version="1.0" encoding="utf-8"?>
<calcChain xmlns="http://schemas.openxmlformats.org/spreadsheetml/2006/main">
  <c r="AR86" i="1"/>
  <c r="AR143"/>
  <c r="AR133"/>
  <c r="AR134"/>
  <c r="AR135"/>
  <c r="AR137"/>
  <c r="AR138"/>
  <c r="AR141"/>
  <c r="AR116"/>
  <c r="AR117"/>
  <c r="AR129"/>
  <c r="AR131"/>
  <c r="AR127"/>
  <c r="AR124"/>
  <c r="AR120"/>
  <c r="AR118"/>
  <c r="AR112"/>
  <c r="AR113"/>
  <c r="AR114"/>
  <c r="AR95"/>
  <c r="AR110"/>
  <c r="AR108"/>
  <c r="AR106"/>
  <c r="AR104"/>
  <c r="AR102"/>
  <c r="AR100"/>
  <c r="AR98"/>
  <c r="AR96"/>
  <c r="AR92"/>
  <c r="AR91" s="1"/>
  <c r="AR87"/>
  <c r="AR88"/>
  <c r="AR84"/>
  <c r="AR82"/>
  <c r="AR81" s="1"/>
  <c r="AR79"/>
  <c r="AR77"/>
  <c r="AR75"/>
  <c r="AR73"/>
  <c r="AR71"/>
  <c r="AR69"/>
  <c r="AR67"/>
  <c r="AR66" s="1"/>
  <c r="AR62"/>
  <c r="AR63"/>
  <c r="AR60"/>
  <c r="AR59" s="1"/>
  <c r="AR57"/>
  <c r="AR56" s="1"/>
  <c r="AR23"/>
  <c r="AR29"/>
  <c r="AR52"/>
  <c r="AR51" s="1"/>
  <c r="AR50" s="1"/>
  <c r="AR48"/>
  <c r="AR44"/>
  <c r="AR42"/>
  <c r="AR40"/>
  <c r="AR38"/>
  <c r="AR35" s="1"/>
  <c r="AR36"/>
  <c r="AR27"/>
  <c r="AR21"/>
  <c r="AR13"/>
  <c r="AR12" s="1"/>
  <c r="AR65" l="1"/>
  <c r="AR20"/>
  <c r="AR11" s="1"/>
  <c r="AR55"/>
</calcChain>
</file>

<file path=xl/sharedStrings.xml><?xml version="1.0" encoding="utf-8"?>
<sst xmlns="http://schemas.openxmlformats.org/spreadsheetml/2006/main" count="807" uniqueCount="184">
  <si>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</si>
  <si>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</si>
  <si>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</si>
  <si>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</si>
  <si>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</si>
  <si>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</si>
  <si>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</si>
  <si>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</si>
  <si>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</si>
  <si>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</si>
  <si>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</si>
  <si>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</si>
  <si>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</si>
  <si>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</si>
  <si>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</si>
  <si>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</si>
  <si>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</si>
  <si>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</si>
  <si>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</si>
  <si>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</si>
  <si>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</si>
  <si>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</si>
  <si>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</si>
  <si>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</si>
  <si>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</si>
  <si>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</si>
  <si>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</si>
  <si>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</si>
  <si>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</si>
  <si>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 (Ф)</t>
  </si>
  <si>
    <t>2027 г. (Р)</t>
  </si>
  <si>
    <t>2027 г. (М)</t>
  </si>
  <si>
    <t>2027 г. (П)</t>
  </si>
  <si>
    <t>2027 г. (Т)</t>
  </si>
  <si>
    <t>003</t>
  </si>
  <si>
    <t>01</t>
  </si>
  <si>
    <t>00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</si>
  <si>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</si>
  <si>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</si>
  <si>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</si>
  <si>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по оплате труда главы муниципального образования</t>
  </si>
  <si>
    <t>25.4.01.00130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</si>
  <si>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</si>
  <si>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</si>
  <si>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Грант за достижение показателей деятельности органов исполнительной власти на цели поощрения муниципальных управленческих команд</t>
  </si>
  <si>
    <t>91.9.01.55490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</si>
  <si>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</si>
  <si>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</si>
  <si>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полномочий и функций органов местного самоуправления</t>
  </si>
  <si>
    <t>25.4.03.00150</t>
  </si>
  <si>
    <t>Закупка товаров, работ и услуг для обеспечения государственных (муниципальных) нужд</t>
  </si>
  <si>
    <t>2.0.0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</si>
  <si>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</si>
  <si>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</si>
  <si>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органов местного самоуправления</t>
  </si>
  <si>
    <t>25.4.02.00140</t>
  </si>
  <si>
    <t>25.4.02.00150</t>
  </si>
  <si>
    <t>Иные бюджетные ассигнования</t>
  </si>
  <si>
    <t>8.0.0</t>
  </si>
  <si>
    <t>Обеспечение кадровой подготовки специалистов органов местного самоуправления</t>
  </si>
  <si>
    <t>25.4.02.09040</t>
  </si>
  <si>
    <t>Приобретение товаров, работ, услуг в целях обеспечения текущего функционирования Интернет-сайтов, информационных систем</t>
  </si>
  <si>
    <t>25.4.02.09080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</si>
  <si>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</si>
  <si>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25.4.02.71340</t>
  </si>
  <si>
    <t>11</t>
  </si>
  <si>
    <t>13</t>
  </si>
  <si>
    <t>Другие общегосударственные вопросы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</si>
  <si>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</si>
  <si>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21.4.32.08290</t>
  </si>
  <si>
    <t>Межбюджетные трансферты</t>
  </si>
  <si>
    <t>5.0.0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</si>
  <si>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</si>
  <si>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25.4.02.08220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</si>
  <si>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</si>
  <si>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25.4.02.08230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</si>
  <si>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</si>
  <si>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25.4.02.08240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</si>
  <si>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</si>
  <si>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25.4.02.08250</t>
  </si>
  <si>
    <t>Выплаты и взносы по обязательствам муниципального образования</t>
  </si>
  <si>
    <t>25.4.02.09050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</si>
  <si>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</si>
  <si>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25.4.03.08280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</si>
  <si>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</si>
  <si>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</si>
  <si>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</si>
  <si>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</si>
  <si>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НАЦИОНАЛЬНАЯ БЕЗОПАСНОСТЬ И ПРАВООХРАНИТЕЛЬНАЯ ДЕЯТЕЛЬНОСТЬ</t>
  </si>
  <si>
    <t>09</t>
  </si>
  <si>
    <t>Гражданская оборона</t>
  </si>
  <si>
    <t>Мероприятия по предупреждению и ликвидации последствий чрезвычайных ситуаций и стихийных бедствий на территории муниципального образования</t>
  </si>
  <si>
    <t>21.4.34.02180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</si>
  <si>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</si>
  <si>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</si>
  <si>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обеспечению первичных мер пожарной безопасности в границах населенных пунктов поселения</t>
  </si>
  <si>
    <t>21.4.38.02170</t>
  </si>
  <si>
    <t>14</t>
  </si>
  <si>
    <t>Другие вопросы в области национальной безопасности и правоохранительной деятельности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</si>
  <si>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</si>
  <si>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26.4.34.02160</t>
  </si>
  <si>
    <t>НАЦИОНАЛЬНАЯ ЭКОНОМИКА</t>
  </si>
  <si>
    <t>Дорожное хозяйство (дорожные фонды)</t>
  </si>
  <si>
    <t>Мероприятия по текущему ремонту дорог общего пользования муниципального значения и сооружений на них</t>
  </si>
  <si>
    <t>21.4.05.03150</t>
  </si>
  <si>
    <t>Мероприятия по содержанию дорог общего пользования муниципального значения и сооружений на них</t>
  </si>
  <si>
    <t>21.4.05.03160</t>
  </si>
  <si>
    <t>Мероприятия по текущему ремонту дорог общего пользования муниципального значения и сооружений на них (Дорожный фонд)</t>
  </si>
  <si>
    <t>21.4.05.9Д150</t>
  </si>
  <si>
    <t>Мероприятия по содержанию дорог общего пользования муниципального значения и сооружений на них (Дорожный фонд)</t>
  </si>
  <si>
    <t>21.4.05.9Д160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</si>
  <si>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</si>
  <si>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21.4.05.S5130</t>
  </si>
  <si>
    <t>Расходы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</si>
  <si>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21.7.02.SД160</t>
  </si>
  <si>
    <t>Мероприятия по оформлению прав собственности на автомобильные дороги и земельные участки под ними (Дорожный фонд)</t>
  </si>
  <si>
    <t>25.4.27.9Д801</t>
  </si>
  <si>
    <t>12</t>
  </si>
  <si>
    <t>Другие вопросы в области национальной экономики</t>
  </si>
  <si>
    <t>Мероприятия по землеустройству и землепользованию</t>
  </si>
  <si>
    <t>25.4.27.03400</t>
  </si>
  <si>
    <t>Мероприятия по реализации муниципальной политики в области управления муниципальной собственностью</t>
  </si>
  <si>
    <t>25.4.27.09020</t>
  </si>
  <si>
    <t>05</t>
  </si>
  <si>
    <t>ЖИЛИЩНО-КОММУНАЛЬНОЕ ХОЗЯЙСТВО</t>
  </si>
  <si>
    <t>Жилищное хозяйство</t>
  </si>
  <si>
    <t>Мероприятия в области жилищного хозяйства муниципального образования</t>
  </si>
  <si>
    <t>21.4.31.03520</t>
  </si>
  <si>
    <t>Коммунальное хозяйство</t>
  </si>
  <si>
    <t>Мероприятия в области коммунального хозяйства</t>
  </si>
  <si>
    <t>21.4.32.03540</t>
  </si>
  <si>
    <t>Благоустройство</t>
  </si>
  <si>
    <t>Мероприятия по организации и содержанию уличного освещения населенных пунктов муниципального образования</t>
  </si>
  <si>
    <t>21.4.33.06010</t>
  </si>
  <si>
    <t>Мероприятия по озеленению территории муниципального образования</t>
  </si>
  <si>
    <t>21.4.33.06020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</si>
  <si>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</si>
  <si>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21.4.33.06030</t>
  </si>
  <si>
    <t>Мероприятия по организации и содержанию мест захоронения муниципального образования</t>
  </si>
  <si>
    <t>21.4.33.06040</t>
  </si>
  <si>
    <t>Мероприятия по организации благоустройства территории поселения</t>
  </si>
  <si>
    <t>21.4.33.06050</t>
  </si>
  <si>
    <t>Расходы на поддержку развития общественной инфраструктуры муниципального значения</t>
  </si>
  <si>
    <t>21.4.33.S4840</t>
  </si>
  <si>
    <t>21.4.33.S5130</t>
  </si>
  <si>
    <t>Реализация комплеса мероприятий по борьбе с борщевиком Сосновского на территории муниципального образования</t>
  </si>
  <si>
    <t>21.7.05.S4310</t>
  </si>
  <si>
    <t>07</t>
  </si>
  <si>
    <t>ОБРАЗОВАНИЕ</t>
  </si>
  <si>
    <t>Молодежная политика</t>
  </si>
  <si>
    <t>Проведение мероприятий для детей и молодежи</t>
  </si>
  <si>
    <t>24.4.16.00350</t>
  </si>
  <si>
    <t>08</t>
  </si>
  <si>
    <t>КУЛЬТУРА, КИНЕМАТОГРАФИЯ</t>
  </si>
  <si>
    <t>Культура</t>
  </si>
  <si>
    <t>Расходы на мероприятия по строительству, реконструкции, модернизации объектов</t>
  </si>
  <si>
    <t>21.7.03.S0660</t>
  </si>
  <si>
    <t>Капитальные вложения в объекты государственной (муниципальной) собственности</t>
  </si>
  <si>
    <t>4.0.0</t>
  </si>
  <si>
    <t>Расходы на обеспечение деятельности муниципальных учреждений культуры</t>
  </si>
  <si>
    <t>24.4.07.04400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</si>
  <si>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</si>
  <si>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24.4.07.04420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</si>
  <si>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</si>
  <si>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24.4.07.S0360</t>
  </si>
  <si>
    <t>24.4.07.S4840</t>
  </si>
  <si>
    <t>Расходы на организацию и проведение культурно-досуговых мероприятий</t>
  </si>
  <si>
    <t>24.4.17.04430</t>
  </si>
  <si>
    <t>СОЦИАЛЬНАЯ ПОЛИТИКА</t>
  </si>
  <si>
    <t>Пенсионное обеспечение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</si>
  <si>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</si>
  <si>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25.4.02.00100</t>
  </si>
  <si>
    <t>Социальное обеспечение и иные выплаты населению</t>
  </si>
  <si>
    <t>3.0.0</t>
  </si>
  <si>
    <t>ФИЗИЧЕСКАЯ КУЛЬТУРА И СПОРТ</t>
  </si>
  <si>
    <t>Физическая культура</t>
  </si>
  <si>
    <t>Мероприятия по созданию условий для занятий физической культурой и спортом среди различных групп населения</t>
  </si>
  <si>
    <t>24.4.18.00200</t>
  </si>
  <si>
    <t>Расходы на обеспечение участия команд поселения в районных, областных и всероссийских соревнованиях</t>
  </si>
  <si>
    <t>24.4.18.00210</t>
  </si>
  <si>
    <t>Всего</t>
  </si>
  <si>
    <t>Адм</t>
  </si>
  <si>
    <t>Исполнение  расходов бюджета муниципального образования Бегуницкое сельское поселение Волосовского муниципального района Ленинградской области по ведомственной структуре за  9 месяцев  2025 года</t>
  </si>
  <si>
    <t xml:space="preserve">Приложение 3 
к Решению Совета депутатов 
муниципального образования Бегуницкого сельского поселения 
Волосовского муниципального района Ленинградской области 
от  26.11.2025 г. №74   </t>
  </si>
</sst>
</file>

<file path=xl/styles.xml><?xml version="1.0" encoding="utf-8"?>
<styleSheet xmlns="http://schemas.openxmlformats.org/spreadsheetml/2006/main">
  <numFmts count="1">
    <numFmt numFmtId="164" formatCode="?"/>
  </numFmts>
  <fonts count="12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b/>
      <sz val="12"/>
      <color indexed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" fontId="11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N143"/>
  <sheetViews>
    <sheetView showGridLines="0" tabSelected="1" topLeftCell="A141" workbookViewId="0">
      <selection activeCell="AR87" sqref="AR87"/>
    </sheetView>
  </sheetViews>
  <sheetFormatPr defaultRowHeight="10.15" customHeight="1"/>
  <cols>
    <col min="1" max="1" width="49.8554687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43" width="8" hidden="1"/>
    <col min="44" max="44" width="41.5703125" customWidth="1"/>
    <col min="45" max="73" width="8" hidden="1"/>
  </cols>
  <sheetData>
    <row r="1" spans="1:73" ht="81.75" customHeight="1">
      <c r="E1" s="41" t="s">
        <v>183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</row>
    <row r="2" spans="1:73" ht="14.25" customHeight="1"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3" ht="19.5" customHeight="1"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3" ht="42" customHeight="1">
      <c r="A4" s="33" t="s">
        <v>182</v>
      </c>
      <c r="B4" s="34"/>
      <c r="C4" s="34"/>
      <c r="D4" s="34"/>
      <c r="E4" s="34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4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4"/>
      <c r="AS4" s="35"/>
      <c r="AT4" s="35"/>
      <c r="AU4" s="35"/>
      <c r="AV4" s="35"/>
      <c r="AW4" s="35"/>
      <c r="AX4" s="35"/>
      <c r="AY4" s="35"/>
      <c r="AZ4" s="35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</row>
    <row r="5" spans="1:73" ht="15"/>
    <row r="6" spans="1:73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15" customHeight="1">
      <c r="A7" s="28" t="s">
        <v>1</v>
      </c>
      <c r="B7" s="40" t="s">
        <v>181</v>
      </c>
      <c r="C7" s="37" t="s">
        <v>3</v>
      </c>
      <c r="D7" s="37" t="s">
        <v>4</v>
      </c>
      <c r="E7" s="37" t="s">
        <v>5</v>
      </c>
      <c r="F7" s="38" t="s">
        <v>5</v>
      </c>
      <c r="G7" s="38" t="s">
        <v>5</v>
      </c>
      <c r="H7" s="38" t="s">
        <v>5</v>
      </c>
      <c r="I7" s="38" t="s">
        <v>5</v>
      </c>
      <c r="J7" s="38" t="s">
        <v>5</v>
      </c>
      <c r="K7" s="38" t="s">
        <v>5</v>
      </c>
      <c r="L7" s="38" t="s">
        <v>5</v>
      </c>
      <c r="M7" s="38" t="s">
        <v>5</v>
      </c>
      <c r="N7" s="38" t="s">
        <v>5</v>
      </c>
      <c r="O7" s="38" t="s">
        <v>5</v>
      </c>
      <c r="P7" s="38" t="s">
        <v>5</v>
      </c>
      <c r="Q7" s="38" t="s">
        <v>5</v>
      </c>
      <c r="R7" s="38" t="s">
        <v>5</v>
      </c>
      <c r="S7" s="38" t="s">
        <v>5</v>
      </c>
      <c r="T7" s="37" t="s">
        <v>6</v>
      </c>
      <c r="U7" s="38" t="s">
        <v>7</v>
      </c>
      <c r="V7" s="38" t="s">
        <v>8</v>
      </c>
      <c r="W7" s="38" t="s">
        <v>9</v>
      </c>
      <c r="X7" s="38" t="s">
        <v>10</v>
      </c>
      <c r="Y7" s="38" t="s">
        <v>11</v>
      </c>
      <c r="Z7" s="27" t="s">
        <v>1</v>
      </c>
      <c r="AA7" s="31" t="s">
        <v>12</v>
      </c>
      <c r="AB7" s="31" t="s">
        <v>18</v>
      </c>
      <c r="AC7" s="31" t="s">
        <v>13</v>
      </c>
      <c r="AD7" s="31" t="s">
        <v>19</v>
      </c>
      <c r="AE7" s="31" t="s">
        <v>14</v>
      </c>
      <c r="AF7" s="31" t="s">
        <v>20</v>
      </c>
      <c r="AG7" s="31" t="s">
        <v>15</v>
      </c>
      <c r="AH7" s="31" t="s">
        <v>21</v>
      </c>
      <c r="AI7" s="31" t="s">
        <v>16</v>
      </c>
      <c r="AJ7" s="31" t="s">
        <v>22</v>
      </c>
      <c r="AK7" s="27" t="s">
        <v>17</v>
      </c>
      <c r="AL7" s="31" t="s">
        <v>12</v>
      </c>
      <c r="AM7" s="31" t="s">
        <v>13</v>
      </c>
      <c r="AN7" s="31" t="s">
        <v>14</v>
      </c>
      <c r="AO7" s="31" t="s">
        <v>15</v>
      </c>
      <c r="AP7" s="31" t="s">
        <v>16</v>
      </c>
      <c r="AQ7" s="27" t="s">
        <v>17</v>
      </c>
      <c r="AR7" s="28" t="s">
        <v>12</v>
      </c>
      <c r="AS7" s="31" t="s">
        <v>13</v>
      </c>
      <c r="AT7" s="31" t="s">
        <v>14</v>
      </c>
      <c r="AU7" s="31" t="s">
        <v>15</v>
      </c>
      <c r="AV7" s="31" t="s">
        <v>16</v>
      </c>
      <c r="AW7" s="27" t="s">
        <v>17</v>
      </c>
      <c r="AX7" s="27" t="s">
        <v>23</v>
      </c>
      <c r="AY7" s="27" t="s">
        <v>18</v>
      </c>
      <c r="AZ7" s="27" t="s">
        <v>24</v>
      </c>
      <c r="BA7" s="27" t="s">
        <v>19</v>
      </c>
      <c r="BB7" s="27" t="s">
        <v>25</v>
      </c>
      <c r="BC7" s="27" t="s">
        <v>20</v>
      </c>
      <c r="BD7" s="27" t="s">
        <v>26</v>
      </c>
      <c r="BE7" s="27" t="s">
        <v>21</v>
      </c>
      <c r="BF7" s="27" t="s">
        <v>27</v>
      </c>
      <c r="BG7" s="27" t="s">
        <v>22</v>
      </c>
      <c r="BH7" s="27" t="s">
        <v>28</v>
      </c>
      <c r="BI7" s="27" t="s">
        <v>23</v>
      </c>
      <c r="BJ7" s="27" t="s">
        <v>24</v>
      </c>
      <c r="BK7" s="27" t="s">
        <v>25</v>
      </c>
      <c r="BL7" s="27" t="s">
        <v>26</v>
      </c>
      <c r="BM7" s="27" t="s">
        <v>27</v>
      </c>
      <c r="BN7" s="27" t="s">
        <v>28</v>
      </c>
      <c r="BO7" s="27" t="s">
        <v>29</v>
      </c>
      <c r="BP7" s="27" t="s">
        <v>30</v>
      </c>
      <c r="BQ7" s="27" t="s">
        <v>31</v>
      </c>
      <c r="BR7" s="27" t="s">
        <v>32</v>
      </c>
      <c r="BS7" s="27" t="s">
        <v>33</v>
      </c>
      <c r="BT7" s="29" t="s">
        <v>0</v>
      </c>
      <c r="BU7" s="27" t="s">
        <v>1</v>
      </c>
    </row>
    <row r="8" spans="1:73" ht="15" customHeight="1">
      <c r="A8" s="28"/>
      <c r="B8" s="37"/>
      <c r="C8" s="37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7"/>
      <c r="U8" s="38"/>
      <c r="V8" s="38"/>
      <c r="W8" s="38"/>
      <c r="X8" s="38"/>
      <c r="Y8" s="38"/>
      <c r="Z8" s="27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27"/>
      <c r="AL8" s="32"/>
      <c r="AM8" s="32"/>
      <c r="AN8" s="32"/>
      <c r="AO8" s="32"/>
      <c r="AP8" s="32"/>
      <c r="AQ8" s="27"/>
      <c r="AR8" s="39"/>
      <c r="AS8" s="32"/>
      <c r="AT8" s="32"/>
      <c r="AU8" s="32"/>
      <c r="AV8" s="32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30"/>
      <c r="BU8" s="27"/>
    </row>
    <row r="9" spans="1:73" ht="15" customHeight="1">
      <c r="A9" s="28"/>
      <c r="B9" s="37" t="s">
        <v>2</v>
      </c>
      <c r="C9" s="37" t="s">
        <v>3</v>
      </c>
      <c r="D9" s="37" t="s">
        <v>4</v>
      </c>
      <c r="E9" s="37" t="s">
        <v>5</v>
      </c>
      <c r="F9" s="38" t="s">
        <v>5</v>
      </c>
      <c r="G9" s="38" t="s">
        <v>5</v>
      </c>
      <c r="H9" s="38" t="s">
        <v>5</v>
      </c>
      <c r="I9" s="38" t="s">
        <v>5</v>
      </c>
      <c r="J9" s="38" t="s">
        <v>5</v>
      </c>
      <c r="K9" s="38" t="s">
        <v>5</v>
      </c>
      <c r="L9" s="38" t="s">
        <v>5</v>
      </c>
      <c r="M9" s="38" t="s">
        <v>5</v>
      </c>
      <c r="N9" s="38" t="s">
        <v>5</v>
      </c>
      <c r="O9" s="38" t="s">
        <v>5</v>
      </c>
      <c r="P9" s="38" t="s">
        <v>5</v>
      </c>
      <c r="Q9" s="38" t="s">
        <v>5</v>
      </c>
      <c r="R9" s="38" t="s">
        <v>5</v>
      </c>
      <c r="S9" s="38" t="s">
        <v>5</v>
      </c>
      <c r="T9" s="37" t="s">
        <v>6</v>
      </c>
      <c r="U9" s="38" t="s">
        <v>7</v>
      </c>
      <c r="V9" s="38" t="s">
        <v>8</v>
      </c>
      <c r="W9" s="38" t="s">
        <v>9</v>
      </c>
      <c r="X9" s="38" t="s">
        <v>10</v>
      </c>
      <c r="Y9" s="38"/>
      <c r="Z9" s="27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27"/>
      <c r="AL9" s="31"/>
      <c r="AM9" s="31"/>
      <c r="AN9" s="31"/>
      <c r="AO9" s="31"/>
      <c r="AP9" s="31"/>
      <c r="AQ9" s="27"/>
      <c r="AR9" s="28"/>
      <c r="AS9" s="31"/>
      <c r="AT9" s="31"/>
      <c r="AU9" s="31"/>
      <c r="AV9" s="31"/>
      <c r="AW9" s="27"/>
      <c r="AX9" s="27" t="s">
        <v>12</v>
      </c>
      <c r="AY9" s="27"/>
      <c r="AZ9" s="27" t="s">
        <v>13</v>
      </c>
      <c r="BA9" s="27"/>
      <c r="BB9" s="27" t="s">
        <v>14</v>
      </c>
      <c r="BC9" s="27"/>
      <c r="BD9" s="27" t="s">
        <v>15</v>
      </c>
      <c r="BE9" s="27"/>
      <c r="BF9" s="27" t="s">
        <v>16</v>
      </c>
      <c r="BG9" s="27"/>
      <c r="BH9" s="27" t="s">
        <v>17</v>
      </c>
      <c r="BI9" s="27" t="s">
        <v>12</v>
      </c>
      <c r="BJ9" s="27" t="s">
        <v>13</v>
      </c>
      <c r="BK9" s="27" t="s">
        <v>14</v>
      </c>
      <c r="BL9" s="27" t="s">
        <v>15</v>
      </c>
      <c r="BM9" s="27" t="s">
        <v>16</v>
      </c>
      <c r="BN9" s="27" t="s">
        <v>17</v>
      </c>
      <c r="BO9" s="27" t="s">
        <v>13</v>
      </c>
      <c r="BP9" s="27" t="s">
        <v>14</v>
      </c>
      <c r="BQ9" s="27" t="s">
        <v>15</v>
      </c>
      <c r="BR9" s="27" t="s">
        <v>16</v>
      </c>
      <c r="BS9" s="27" t="s">
        <v>17</v>
      </c>
      <c r="BT9" s="31"/>
      <c r="BU9" s="27"/>
    </row>
    <row r="10" spans="1:73" ht="15" hidden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4"/>
      <c r="X10" s="4"/>
      <c r="Y10" s="4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2"/>
    </row>
    <row r="11" spans="1:73" ht="31.5">
      <c r="A11" s="6" t="s">
        <v>37</v>
      </c>
      <c r="B11" s="13" t="s">
        <v>34</v>
      </c>
      <c r="C11" s="13" t="s">
        <v>35</v>
      </c>
      <c r="D11" s="13" t="s">
        <v>36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3"/>
      <c r="U11" s="14"/>
      <c r="V11" s="15"/>
      <c r="W11" s="15"/>
      <c r="X11" s="15"/>
      <c r="Y11" s="15"/>
      <c r="Z11" s="16"/>
      <c r="AA11" s="17">
        <v>24622741.27</v>
      </c>
      <c r="AB11" s="17">
        <v>488116</v>
      </c>
      <c r="AC11" s="17"/>
      <c r="AD11" s="17">
        <v>3520</v>
      </c>
      <c r="AE11" s="17"/>
      <c r="AF11" s="17"/>
      <c r="AG11" s="17"/>
      <c r="AH11" s="17">
        <v>2355963.81</v>
      </c>
      <c r="AI11" s="17">
        <v>2355963.81</v>
      </c>
      <c r="AJ11" s="17"/>
      <c r="AK11" s="17"/>
      <c r="AL11" s="17">
        <v>489265</v>
      </c>
      <c r="AM11" s="17">
        <v>488116</v>
      </c>
      <c r="AN11" s="17">
        <v>3520</v>
      </c>
      <c r="AO11" s="17"/>
      <c r="AP11" s="17"/>
      <c r="AQ11" s="17"/>
      <c r="AR11" s="18">
        <f>AR12+AR17+AR20+AR35</f>
        <v>16811416.860000003</v>
      </c>
      <c r="AS11" s="17">
        <v>488116</v>
      </c>
      <c r="AT11" s="17">
        <v>3520</v>
      </c>
      <c r="AU11" s="17"/>
      <c r="AV11" s="17">
        <v>2355963.81</v>
      </c>
      <c r="AW11" s="17"/>
      <c r="AX11" s="17">
        <v>24252356.52</v>
      </c>
      <c r="AY11" s="17"/>
      <c r="AZ11" s="17"/>
      <c r="BA11" s="17">
        <v>3520</v>
      </c>
      <c r="BB11" s="17"/>
      <c r="BC11" s="17"/>
      <c r="BD11" s="17"/>
      <c r="BE11" s="17">
        <v>2248132.52</v>
      </c>
      <c r="BF11" s="17">
        <v>2248132.52</v>
      </c>
      <c r="BG11" s="17"/>
      <c r="BH11" s="17"/>
      <c r="BI11" s="17">
        <v>3520</v>
      </c>
      <c r="BJ11" s="17"/>
      <c r="BK11" s="17">
        <v>3520</v>
      </c>
      <c r="BL11" s="17"/>
      <c r="BM11" s="17"/>
      <c r="BN11" s="17"/>
      <c r="BO11" s="5"/>
      <c r="BP11" s="5">
        <v>3520</v>
      </c>
      <c r="BQ11" s="5"/>
      <c r="BR11" s="5">
        <v>2357594.4300000002</v>
      </c>
      <c r="BS11" s="5"/>
      <c r="BT11" s="5"/>
      <c r="BU11" s="2"/>
    </row>
    <row r="12" spans="1:73" ht="54.75" customHeight="1">
      <c r="A12" s="6" t="s">
        <v>39</v>
      </c>
      <c r="B12" s="13" t="s">
        <v>34</v>
      </c>
      <c r="C12" s="13" t="s">
        <v>35</v>
      </c>
      <c r="D12" s="13" t="s">
        <v>38</v>
      </c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3"/>
      <c r="U12" s="14"/>
      <c r="V12" s="15"/>
      <c r="W12" s="15"/>
      <c r="X12" s="15"/>
      <c r="Y12" s="15"/>
      <c r="Z12" s="16"/>
      <c r="AA12" s="17">
        <v>2991600</v>
      </c>
      <c r="AB12" s="17">
        <v>95000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>
        <v>423500</v>
      </c>
      <c r="AM12" s="17">
        <v>95000</v>
      </c>
      <c r="AN12" s="17"/>
      <c r="AO12" s="17"/>
      <c r="AP12" s="17"/>
      <c r="AQ12" s="17"/>
      <c r="AR12" s="18">
        <f>AR13+AR15</f>
        <v>2399548.8199999998</v>
      </c>
      <c r="AS12" s="17">
        <v>95000</v>
      </c>
      <c r="AT12" s="17"/>
      <c r="AU12" s="17"/>
      <c r="AV12" s="17"/>
      <c r="AW12" s="17"/>
      <c r="AX12" s="17">
        <v>2991600</v>
      </c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5"/>
      <c r="BP12" s="5"/>
      <c r="BQ12" s="5"/>
      <c r="BR12" s="5"/>
      <c r="BS12" s="5"/>
      <c r="BT12" s="5"/>
      <c r="BU12" s="2"/>
    </row>
    <row r="13" spans="1:73" ht="31.5">
      <c r="A13" s="8" t="s">
        <v>40</v>
      </c>
      <c r="B13" s="19" t="s">
        <v>34</v>
      </c>
      <c r="C13" s="19" t="s">
        <v>35</v>
      </c>
      <c r="D13" s="19" t="s">
        <v>38</v>
      </c>
      <c r="E13" s="19" t="s">
        <v>41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9"/>
      <c r="U13" s="14"/>
      <c r="V13" s="15"/>
      <c r="W13" s="15"/>
      <c r="X13" s="15"/>
      <c r="Y13" s="15"/>
      <c r="Z13" s="16"/>
      <c r="AA13" s="17">
        <v>2991600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>
        <v>328500</v>
      </c>
      <c r="AM13" s="17"/>
      <c r="AN13" s="17"/>
      <c r="AO13" s="17"/>
      <c r="AP13" s="17"/>
      <c r="AQ13" s="17"/>
      <c r="AR13" s="20">
        <f>AR14</f>
        <v>2304548.8199999998</v>
      </c>
      <c r="AS13" s="17"/>
      <c r="AT13" s="17"/>
      <c r="AU13" s="17"/>
      <c r="AV13" s="17"/>
      <c r="AW13" s="17"/>
      <c r="AX13" s="17">
        <v>2991600</v>
      </c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5"/>
      <c r="BP13" s="5"/>
      <c r="BQ13" s="5"/>
      <c r="BR13" s="5"/>
      <c r="BS13" s="5"/>
      <c r="BT13" s="5"/>
      <c r="BU13" s="2"/>
    </row>
    <row r="14" spans="1:73" ht="86.25" customHeight="1">
      <c r="A14" s="9" t="s">
        <v>42</v>
      </c>
      <c r="B14" s="21" t="s">
        <v>34</v>
      </c>
      <c r="C14" s="21" t="s">
        <v>35</v>
      </c>
      <c r="D14" s="21" t="s">
        <v>38</v>
      </c>
      <c r="E14" s="21" t="s">
        <v>41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1" t="s">
        <v>43</v>
      </c>
      <c r="U14" s="14"/>
      <c r="V14" s="15"/>
      <c r="W14" s="15"/>
      <c r="X14" s="15"/>
      <c r="Y14" s="15"/>
      <c r="Z14" s="16"/>
      <c r="AA14" s="17">
        <v>2991600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>
        <v>328500</v>
      </c>
      <c r="AM14" s="17"/>
      <c r="AN14" s="17"/>
      <c r="AO14" s="17"/>
      <c r="AP14" s="17"/>
      <c r="AQ14" s="17"/>
      <c r="AR14" s="22">
        <v>2304548.8199999998</v>
      </c>
      <c r="AS14" s="17"/>
      <c r="AT14" s="17"/>
      <c r="AU14" s="17"/>
      <c r="AV14" s="17"/>
      <c r="AW14" s="17"/>
      <c r="AX14" s="17">
        <v>2991600</v>
      </c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5"/>
      <c r="BP14" s="5"/>
      <c r="BQ14" s="5"/>
      <c r="BR14" s="5"/>
      <c r="BS14" s="5"/>
      <c r="BT14" s="5"/>
      <c r="BU14" s="2"/>
    </row>
    <row r="15" spans="1:73" ht="63">
      <c r="A15" s="8" t="s">
        <v>44</v>
      </c>
      <c r="B15" s="19" t="s">
        <v>34</v>
      </c>
      <c r="C15" s="19" t="s">
        <v>35</v>
      </c>
      <c r="D15" s="19" t="s">
        <v>38</v>
      </c>
      <c r="E15" s="19" t="s">
        <v>45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9"/>
      <c r="U15" s="14"/>
      <c r="V15" s="15"/>
      <c r="W15" s="15"/>
      <c r="X15" s="15"/>
      <c r="Y15" s="15"/>
      <c r="Z15" s="16"/>
      <c r="AA15" s="17"/>
      <c r="AB15" s="17">
        <v>95000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>
        <v>95000</v>
      </c>
      <c r="AM15" s="17">
        <v>95000</v>
      </c>
      <c r="AN15" s="17"/>
      <c r="AO15" s="17"/>
      <c r="AP15" s="17"/>
      <c r="AQ15" s="17"/>
      <c r="AR15" s="20">
        <v>95000</v>
      </c>
      <c r="AS15" s="17">
        <v>95000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5"/>
      <c r="BP15" s="5"/>
      <c r="BQ15" s="5"/>
      <c r="BR15" s="5"/>
      <c r="BS15" s="5"/>
      <c r="BT15" s="5"/>
      <c r="BU15" s="2"/>
    </row>
    <row r="16" spans="1:73" ht="85.5" customHeight="1">
      <c r="A16" s="9" t="s">
        <v>42</v>
      </c>
      <c r="B16" s="21" t="s">
        <v>34</v>
      </c>
      <c r="C16" s="21" t="s">
        <v>35</v>
      </c>
      <c r="D16" s="21" t="s">
        <v>38</v>
      </c>
      <c r="E16" s="21" t="s">
        <v>45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1" t="s">
        <v>43</v>
      </c>
      <c r="U16" s="14"/>
      <c r="V16" s="15"/>
      <c r="W16" s="15"/>
      <c r="X16" s="15"/>
      <c r="Y16" s="15"/>
      <c r="Z16" s="16"/>
      <c r="AA16" s="17"/>
      <c r="AB16" s="17">
        <v>95000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>
        <v>95000</v>
      </c>
      <c r="AM16" s="17">
        <v>95000</v>
      </c>
      <c r="AN16" s="17"/>
      <c r="AO16" s="17"/>
      <c r="AP16" s="17"/>
      <c r="AQ16" s="17"/>
      <c r="AR16" s="22">
        <v>95000</v>
      </c>
      <c r="AS16" s="17">
        <v>95000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5"/>
      <c r="BP16" s="5"/>
      <c r="BQ16" s="5"/>
      <c r="BR16" s="5"/>
      <c r="BS16" s="5"/>
      <c r="BT16" s="5"/>
      <c r="BU16" s="2"/>
    </row>
    <row r="17" spans="1:73" ht="70.5" customHeight="1">
      <c r="A17" s="6" t="s">
        <v>47</v>
      </c>
      <c r="B17" s="13" t="s">
        <v>34</v>
      </c>
      <c r="C17" s="13" t="s">
        <v>35</v>
      </c>
      <c r="D17" s="13" t="s">
        <v>46</v>
      </c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3"/>
      <c r="U17" s="14"/>
      <c r="V17" s="15"/>
      <c r="W17" s="15"/>
      <c r="X17" s="15"/>
      <c r="Y17" s="15"/>
      <c r="Z17" s="16"/>
      <c r="AA17" s="17">
        <v>15000</v>
      </c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8">
        <v>15000</v>
      </c>
      <c r="AS17" s="17"/>
      <c r="AT17" s="17"/>
      <c r="AU17" s="17"/>
      <c r="AV17" s="17"/>
      <c r="AW17" s="17"/>
      <c r="AX17" s="17">
        <v>15000</v>
      </c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5"/>
      <c r="BP17" s="5"/>
      <c r="BQ17" s="5"/>
      <c r="BR17" s="5"/>
      <c r="BS17" s="5"/>
      <c r="BT17" s="5"/>
      <c r="BU17" s="2"/>
    </row>
    <row r="18" spans="1:73" ht="47.25">
      <c r="A18" s="8" t="s">
        <v>48</v>
      </c>
      <c r="B18" s="19" t="s">
        <v>34</v>
      </c>
      <c r="C18" s="19" t="s">
        <v>35</v>
      </c>
      <c r="D18" s="19" t="s">
        <v>46</v>
      </c>
      <c r="E18" s="19" t="s">
        <v>49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5"/>
      <c r="W18" s="15"/>
      <c r="X18" s="15"/>
      <c r="Y18" s="15"/>
      <c r="Z18" s="16"/>
      <c r="AA18" s="17">
        <v>15000</v>
      </c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20">
        <v>15000</v>
      </c>
      <c r="AS18" s="17"/>
      <c r="AT18" s="17"/>
      <c r="AU18" s="17"/>
      <c r="AV18" s="17"/>
      <c r="AW18" s="17"/>
      <c r="AX18" s="17">
        <v>15000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5"/>
      <c r="BP18" s="5"/>
      <c r="BQ18" s="5"/>
      <c r="BR18" s="5"/>
      <c r="BS18" s="5"/>
      <c r="BT18" s="5"/>
      <c r="BU18" s="2"/>
    </row>
    <row r="19" spans="1:73" ht="47.25">
      <c r="A19" s="9" t="s">
        <v>50</v>
      </c>
      <c r="B19" s="21" t="s">
        <v>34</v>
      </c>
      <c r="C19" s="21" t="s">
        <v>35</v>
      </c>
      <c r="D19" s="21" t="s">
        <v>46</v>
      </c>
      <c r="E19" s="21" t="s">
        <v>49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21" t="s">
        <v>51</v>
      </c>
      <c r="U19" s="14"/>
      <c r="V19" s="15"/>
      <c r="W19" s="15"/>
      <c r="X19" s="15"/>
      <c r="Y19" s="15"/>
      <c r="Z19" s="16"/>
      <c r="AA19" s="17">
        <v>15000</v>
      </c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22">
        <v>15000</v>
      </c>
      <c r="AS19" s="17"/>
      <c r="AT19" s="17"/>
      <c r="AU19" s="17"/>
      <c r="AV19" s="17"/>
      <c r="AW19" s="17"/>
      <c r="AX19" s="17">
        <v>15000</v>
      </c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5"/>
      <c r="BP19" s="5"/>
      <c r="BQ19" s="5"/>
      <c r="BR19" s="5"/>
      <c r="BS19" s="5"/>
      <c r="BT19" s="5"/>
      <c r="BU19" s="2"/>
    </row>
    <row r="20" spans="1:73" ht="78.75" customHeight="1">
      <c r="A20" s="6" t="s">
        <v>53</v>
      </c>
      <c r="B20" s="13" t="s">
        <v>34</v>
      </c>
      <c r="C20" s="13" t="s">
        <v>35</v>
      </c>
      <c r="D20" s="13" t="s">
        <v>52</v>
      </c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3"/>
      <c r="U20" s="14"/>
      <c r="V20" s="15"/>
      <c r="W20" s="15"/>
      <c r="X20" s="15"/>
      <c r="Y20" s="15"/>
      <c r="Z20" s="16"/>
      <c r="AA20" s="17">
        <v>18935177.460000001</v>
      </c>
      <c r="AB20" s="17">
        <v>393116</v>
      </c>
      <c r="AC20" s="17"/>
      <c r="AD20" s="17">
        <v>3520</v>
      </c>
      <c r="AE20" s="17"/>
      <c r="AF20" s="17"/>
      <c r="AG20" s="17"/>
      <c r="AH20" s="17"/>
      <c r="AI20" s="17"/>
      <c r="AJ20" s="17"/>
      <c r="AK20" s="17"/>
      <c r="AL20" s="17">
        <v>68136</v>
      </c>
      <c r="AM20" s="17">
        <v>393116</v>
      </c>
      <c r="AN20" s="17">
        <v>3520</v>
      </c>
      <c r="AO20" s="17"/>
      <c r="AP20" s="17"/>
      <c r="AQ20" s="17"/>
      <c r="AR20" s="18">
        <f>AR21+AR23+AR27+AR29+AR31+AR33</f>
        <v>12535151.690000001</v>
      </c>
      <c r="AS20" s="17">
        <v>393116</v>
      </c>
      <c r="AT20" s="17">
        <v>3520</v>
      </c>
      <c r="AU20" s="17"/>
      <c r="AV20" s="17"/>
      <c r="AW20" s="17"/>
      <c r="AX20" s="17">
        <v>18772624</v>
      </c>
      <c r="AY20" s="17"/>
      <c r="AZ20" s="17"/>
      <c r="BA20" s="17">
        <v>3520</v>
      </c>
      <c r="BB20" s="17"/>
      <c r="BC20" s="17"/>
      <c r="BD20" s="17"/>
      <c r="BE20" s="17"/>
      <c r="BF20" s="17"/>
      <c r="BG20" s="17"/>
      <c r="BH20" s="17"/>
      <c r="BI20" s="17">
        <v>3520</v>
      </c>
      <c r="BJ20" s="17"/>
      <c r="BK20" s="17">
        <v>3520</v>
      </c>
      <c r="BL20" s="17"/>
      <c r="BM20" s="17"/>
      <c r="BN20" s="17"/>
      <c r="BO20" s="5"/>
      <c r="BP20" s="5">
        <v>3520</v>
      </c>
      <c r="BQ20" s="5"/>
      <c r="BR20" s="5"/>
      <c r="BS20" s="5"/>
      <c r="BT20" s="5"/>
      <c r="BU20" s="2"/>
    </row>
    <row r="21" spans="1:73" ht="47.25">
      <c r="A21" s="8" t="s">
        <v>54</v>
      </c>
      <c r="B21" s="19" t="s">
        <v>34</v>
      </c>
      <c r="C21" s="19" t="s">
        <v>35</v>
      </c>
      <c r="D21" s="19" t="s">
        <v>52</v>
      </c>
      <c r="E21" s="19" t="s">
        <v>55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14"/>
      <c r="V21" s="15"/>
      <c r="W21" s="15"/>
      <c r="X21" s="15"/>
      <c r="Y21" s="15"/>
      <c r="Z21" s="16"/>
      <c r="AA21" s="17">
        <v>15398053.460000001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>
        <v>-328500</v>
      </c>
      <c r="AM21" s="17"/>
      <c r="AN21" s="17"/>
      <c r="AO21" s="17"/>
      <c r="AP21" s="17"/>
      <c r="AQ21" s="17"/>
      <c r="AR21" s="20">
        <f>AR22</f>
        <v>10119428.9</v>
      </c>
      <c r="AS21" s="17"/>
      <c r="AT21" s="17"/>
      <c r="AU21" s="17"/>
      <c r="AV21" s="17"/>
      <c r="AW21" s="17"/>
      <c r="AX21" s="17">
        <v>15554000</v>
      </c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5"/>
      <c r="BP21" s="5"/>
      <c r="BQ21" s="5"/>
      <c r="BR21" s="5"/>
      <c r="BS21" s="5"/>
      <c r="BT21" s="5"/>
      <c r="BU21" s="2"/>
    </row>
    <row r="22" spans="1:73" ht="94.5">
      <c r="A22" s="9" t="s">
        <v>42</v>
      </c>
      <c r="B22" s="21" t="s">
        <v>34</v>
      </c>
      <c r="C22" s="21" t="s">
        <v>35</v>
      </c>
      <c r="D22" s="21" t="s">
        <v>52</v>
      </c>
      <c r="E22" s="21" t="s">
        <v>55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1" t="s">
        <v>43</v>
      </c>
      <c r="U22" s="14"/>
      <c r="V22" s="15"/>
      <c r="W22" s="15"/>
      <c r="X22" s="15"/>
      <c r="Y22" s="15"/>
      <c r="Z22" s="16"/>
      <c r="AA22" s="17">
        <v>15398053.460000001</v>
      </c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>
        <v>-328500</v>
      </c>
      <c r="AM22" s="17"/>
      <c r="AN22" s="17"/>
      <c r="AO22" s="17"/>
      <c r="AP22" s="17"/>
      <c r="AQ22" s="17"/>
      <c r="AR22" s="22">
        <v>10119428.9</v>
      </c>
      <c r="AS22" s="17"/>
      <c r="AT22" s="17"/>
      <c r="AU22" s="17"/>
      <c r="AV22" s="17"/>
      <c r="AW22" s="17"/>
      <c r="AX22" s="17">
        <v>15554000</v>
      </c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5"/>
      <c r="BP22" s="5"/>
      <c r="BQ22" s="5"/>
      <c r="BR22" s="5"/>
      <c r="BS22" s="5"/>
      <c r="BT22" s="5"/>
      <c r="BU22" s="2"/>
    </row>
    <row r="23" spans="1:73" ht="47.25">
      <c r="A23" s="8" t="s">
        <v>48</v>
      </c>
      <c r="B23" s="19" t="s">
        <v>34</v>
      </c>
      <c r="C23" s="19" t="s">
        <v>35</v>
      </c>
      <c r="D23" s="19" t="s">
        <v>52</v>
      </c>
      <c r="E23" s="19" t="s">
        <v>56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9"/>
      <c r="U23" s="14"/>
      <c r="V23" s="15"/>
      <c r="W23" s="15"/>
      <c r="X23" s="15"/>
      <c r="Y23" s="15"/>
      <c r="Z23" s="16"/>
      <c r="AA23" s="17">
        <v>2987124</v>
      </c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>
        <v>-30000</v>
      </c>
      <c r="AM23" s="17"/>
      <c r="AN23" s="17"/>
      <c r="AO23" s="17"/>
      <c r="AP23" s="17"/>
      <c r="AQ23" s="17"/>
      <c r="AR23" s="20">
        <f>AR24+AR25+AR26</f>
        <v>1660188.3900000001</v>
      </c>
      <c r="AS23" s="17"/>
      <c r="AT23" s="17"/>
      <c r="AU23" s="17"/>
      <c r="AV23" s="17"/>
      <c r="AW23" s="17"/>
      <c r="AX23" s="17">
        <v>2718624</v>
      </c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5"/>
      <c r="BP23" s="5"/>
      <c r="BQ23" s="5"/>
      <c r="BR23" s="5"/>
      <c r="BS23" s="5"/>
      <c r="BT23" s="5"/>
      <c r="BU23" s="2"/>
    </row>
    <row r="24" spans="1:73" ht="83.25" customHeight="1">
      <c r="A24" s="9" t="s">
        <v>42</v>
      </c>
      <c r="B24" s="21" t="s">
        <v>34</v>
      </c>
      <c r="C24" s="21" t="s">
        <v>35</v>
      </c>
      <c r="D24" s="21" t="s">
        <v>52</v>
      </c>
      <c r="E24" s="21" t="s">
        <v>56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1" t="s">
        <v>43</v>
      </c>
      <c r="U24" s="14"/>
      <c r="V24" s="15"/>
      <c r="W24" s="15"/>
      <c r="X24" s="15"/>
      <c r="Y24" s="15"/>
      <c r="Z24" s="16"/>
      <c r="AA24" s="17">
        <v>903624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22">
        <v>529738.56000000006</v>
      </c>
      <c r="AS24" s="17"/>
      <c r="AT24" s="17"/>
      <c r="AU24" s="17"/>
      <c r="AV24" s="17"/>
      <c r="AW24" s="17"/>
      <c r="AX24" s="17">
        <v>903624</v>
      </c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5"/>
      <c r="BP24" s="5"/>
      <c r="BQ24" s="5"/>
      <c r="BR24" s="5"/>
      <c r="BS24" s="5"/>
      <c r="BT24" s="5"/>
      <c r="BU24" s="2"/>
    </row>
    <row r="25" spans="1:73" ht="47.25">
      <c r="A25" s="9" t="s">
        <v>50</v>
      </c>
      <c r="B25" s="21" t="s">
        <v>34</v>
      </c>
      <c r="C25" s="21" t="s">
        <v>35</v>
      </c>
      <c r="D25" s="21" t="s">
        <v>52</v>
      </c>
      <c r="E25" s="21" t="s">
        <v>56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1" t="s">
        <v>51</v>
      </c>
      <c r="U25" s="14"/>
      <c r="V25" s="15"/>
      <c r="W25" s="15"/>
      <c r="X25" s="15"/>
      <c r="Y25" s="15"/>
      <c r="Z25" s="16"/>
      <c r="AA25" s="17">
        <v>2073500</v>
      </c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>
        <v>-30000</v>
      </c>
      <c r="AM25" s="17"/>
      <c r="AN25" s="17"/>
      <c r="AO25" s="17"/>
      <c r="AP25" s="17"/>
      <c r="AQ25" s="17"/>
      <c r="AR25" s="22">
        <v>1126699.83</v>
      </c>
      <c r="AS25" s="17"/>
      <c r="AT25" s="17"/>
      <c r="AU25" s="17"/>
      <c r="AV25" s="17"/>
      <c r="AW25" s="17"/>
      <c r="AX25" s="17">
        <v>1805000</v>
      </c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5"/>
      <c r="BP25" s="5"/>
      <c r="BQ25" s="5"/>
      <c r="BR25" s="5"/>
      <c r="BS25" s="5"/>
      <c r="BT25" s="5"/>
      <c r="BU25" s="2"/>
    </row>
    <row r="26" spans="1:73" ht="15.75">
      <c r="A26" s="9" t="s">
        <v>57</v>
      </c>
      <c r="B26" s="21" t="s">
        <v>34</v>
      </c>
      <c r="C26" s="21" t="s">
        <v>35</v>
      </c>
      <c r="D26" s="21" t="s">
        <v>52</v>
      </c>
      <c r="E26" s="21" t="s">
        <v>56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1" t="s">
        <v>58</v>
      </c>
      <c r="U26" s="14"/>
      <c r="V26" s="15"/>
      <c r="W26" s="15"/>
      <c r="X26" s="15"/>
      <c r="Y26" s="15"/>
      <c r="Z26" s="16"/>
      <c r="AA26" s="17">
        <v>10000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22">
        <v>3750</v>
      </c>
      <c r="AS26" s="17"/>
      <c r="AT26" s="17"/>
      <c r="AU26" s="17"/>
      <c r="AV26" s="17"/>
      <c r="AW26" s="17"/>
      <c r="AX26" s="17">
        <v>10000</v>
      </c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5"/>
      <c r="BP26" s="5"/>
      <c r="BQ26" s="5"/>
      <c r="BR26" s="5"/>
      <c r="BS26" s="5"/>
      <c r="BT26" s="5"/>
      <c r="BU26" s="2"/>
    </row>
    <row r="27" spans="1:73" ht="40.5" customHeight="1">
      <c r="A27" s="8" t="s">
        <v>59</v>
      </c>
      <c r="B27" s="19" t="s">
        <v>34</v>
      </c>
      <c r="C27" s="19" t="s">
        <v>35</v>
      </c>
      <c r="D27" s="19" t="s">
        <v>52</v>
      </c>
      <c r="E27" s="19" t="s">
        <v>60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5"/>
      <c r="W27" s="15"/>
      <c r="X27" s="15"/>
      <c r="Y27" s="15"/>
      <c r="Z27" s="16"/>
      <c r="AA27" s="17">
        <v>100000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>
        <v>-50000</v>
      </c>
      <c r="AM27" s="17"/>
      <c r="AN27" s="17"/>
      <c r="AO27" s="17"/>
      <c r="AP27" s="17"/>
      <c r="AQ27" s="17"/>
      <c r="AR27" s="20">
        <f>AR28</f>
        <v>33110</v>
      </c>
      <c r="AS27" s="17"/>
      <c r="AT27" s="17"/>
      <c r="AU27" s="17"/>
      <c r="AV27" s="17"/>
      <c r="AW27" s="17"/>
      <c r="AX27" s="17">
        <v>50000</v>
      </c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5"/>
      <c r="BP27" s="5"/>
      <c r="BQ27" s="5"/>
      <c r="BR27" s="5"/>
      <c r="BS27" s="5"/>
      <c r="BT27" s="5"/>
      <c r="BU27" s="2"/>
    </row>
    <row r="28" spans="1:73" ht="38.25" customHeight="1">
      <c r="A28" s="9" t="s">
        <v>50</v>
      </c>
      <c r="B28" s="21" t="s">
        <v>34</v>
      </c>
      <c r="C28" s="21" t="s">
        <v>35</v>
      </c>
      <c r="D28" s="21" t="s">
        <v>52</v>
      </c>
      <c r="E28" s="21" t="s">
        <v>60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1" t="s">
        <v>51</v>
      </c>
      <c r="U28" s="14"/>
      <c r="V28" s="15"/>
      <c r="W28" s="15"/>
      <c r="X28" s="15"/>
      <c r="Y28" s="15"/>
      <c r="Z28" s="16"/>
      <c r="AA28" s="17">
        <v>100000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>
        <v>-50000</v>
      </c>
      <c r="AM28" s="17"/>
      <c r="AN28" s="17"/>
      <c r="AO28" s="17"/>
      <c r="AP28" s="17"/>
      <c r="AQ28" s="17"/>
      <c r="AR28" s="22">
        <v>33110</v>
      </c>
      <c r="AS28" s="17"/>
      <c r="AT28" s="17"/>
      <c r="AU28" s="17"/>
      <c r="AV28" s="17"/>
      <c r="AW28" s="17"/>
      <c r="AX28" s="17">
        <v>50000</v>
      </c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5"/>
      <c r="BP28" s="5"/>
      <c r="BQ28" s="5"/>
      <c r="BR28" s="5"/>
      <c r="BS28" s="5"/>
      <c r="BT28" s="5"/>
      <c r="BU28" s="2"/>
    </row>
    <row r="29" spans="1:73" ht="63">
      <c r="A29" s="8" t="s">
        <v>61</v>
      </c>
      <c r="B29" s="19" t="s">
        <v>34</v>
      </c>
      <c r="C29" s="19" t="s">
        <v>35</v>
      </c>
      <c r="D29" s="19" t="s">
        <v>52</v>
      </c>
      <c r="E29" s="19" t="s">
        <v>62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5"/>
      <c r="W29" s="15"/>
      <c r="X29" s="15"/>
      <c r="Y29" s="15"/>
      <c r="Z29" s="16"/>
      <c r="AA29" s="17">
        <v>450000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>
        <v>80000</v>
      </c>
      <c r="AM29" s="17"/>
      <c r="AN29" s="17"/>
      <c r="AO29" s="17"/>
      <c r="AP29" s="17"/>
      <c r="AQ29" s="17"/>
      <c r="AR29" s="20">
        <f>AR30</f>
        <v>325788.40000000002</v>
      </c>
      <c r="AS29" s="17"/>
      <c r="AT29" s="17"/>
      <c r="AU29" s="17"/>
      <c r="AV29" s="17"/>
      <c r="AW29" s="17"/>
      <c r="AX29" s="17">
        <v>450000</v>
      </c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5"/>
      <c r="BP29" s="5"/>
      <c r="BQ29" s="5"/>
      <c r="BR29" s="5"/>
      <c r="BS29" s="5"/>
      <c r="BT29" s="5"/>
      <c r="BU29" s="2"/>
    </row>
    <row r="30" spans="1:73" ht="47.25">
      <c r="A30" s="9" t="s">
        <v>50</v>
      </c>
      <c r="B30" s="21" t="s">
        <v>34</v>
      </c>
      <c r="C30" s="21" t="s">
        <v>35</v>
      </c>
      <c r="D30" s="21" t="s">
        <v>52</v>
      </c>
      <c r="E30" s="21" t="s">
        <v>62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1" t="s">
        <v>51</v>
      </c>
      <c r="U30" s="14"/>
      <c r="V30" s="15"/>
      <c r="W30" s="15"/>
      <c r="X30" s="15"/>
      <c r="Y30" s="15"/>
      <c r="Z30" s="16"/>
      <c r="AA30" s="17">
        <v>450000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>
        <v>80000</v>
      </c>
      <c r="AM30" s="17"/>
      <c r="AN30" s="17"/>
      <c r="AO30" s="17"/>
      <c r="AP30" s="17"/>
      <c r="AQ30" s="17"/>
      <c r="AR30" s="22">
        <v>325788.40000000002</v>
      </c>
      <c r="AS30" s="17"/>
      <c r="AT30" s="17"/>
      <c r="AU30" s="17"/>
      <c r="AV30" s="17"/>
      <c r="AW30" s="17"/>
      <c r="AX30" s="17">
        <v>450000</v>
      </c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5"/>
      <c r="BP30" s="5"/>
      <c r="BQ30" s="5"/>
      <c r="BR30" s="5"/>
      <c r="BS30" s="5"/>
      <c r="BT30" s="5"/>
      <c r="BU30" s="2"/>
    </row>
    <row r="31" spans="1:73" ht="94.5">
      <c r="A31" s="8" t="s">
        <v>63</v>
      </c>
      <c r="B31" s="19" t="s">
        <v>34</v>
      </c>
      <c r="C31" s="19" t="s">
        <v>35</v>
      </c>
      <c r="D31" s="19" t="s">
        <v>52</v>
      </c>
      <c r="E31" s="19" t="s">
        <v>64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9"/>
      <c r="U31" s="14"/>
      <c r="V31" s="15"/>
      <c r="W31" s="15"/>
      <c r="X31" s="15"/>
      <c r="Y31" s="15"/>
      <c r="Z31" s="16"/>
      <c r="AA31" s="17"/>
      <c r="AB31" s="17"/>
      <c r="AC31" s="17"/>
      <c r="AD31" s="17">
        <v>3520</v>
      </c>
      <c r="AE31" s="17"/>
      <c r="AF31" s="17"/>
      <c r="AG31" s="17"/>
      <c r="AH31" s="17"/>
      <c r="AI31" s="17"/>
      <c r="AJ31" s="17"/>
      <c r="AK31" s="17"/>
      <c r="AL31" s="17">
        <v>3520</v>
      </c>
      <c r="AM31" s="17"/>
      <c r="AN31" s="17">
        <v>3520</v>
      </c>
      <c r="AO31" s="17"/>
      <c r="AP31" s="17"/>
      <c r="AQ31" s="17"/>
      <c r="AR31" s="20">
        <v>3520</v>
      </c>
      <c r="AS31" s="17"/>
      <c r="AT31" s="17">
        <v>3520</v>
      </c>
      <c r="AU31" s="17"/>
      <c r="AV31" s="17"/>
      <c r="AW31" s="17"/>
      <c r="AX31" s="17"/>
      <c r="AY31" s="17"/>
      <c r="AZ31" s="17"/>
      <c r="BA31" s="17">
        <v>3520</v>
      </c>
      <c r="BB31" s="17"/>
      <c r="BC31" s="17"/>
      <c r="BD31" s="17"/>
      <c r="BE31" s="17"/>
      <c r="BF31" s="17"/>
      <c r="BG31" s="17"/>
      <c r="BH31" s="17"/>
      <c r="BI31" s="17">
        <v>3520</v>
      </c>
      <c r="BJ31" s="17"/>
      <c r="BK31" s="17">
        <v>3520</v>
      </c>
      <c r="BL31" s="17"/>
      <c r="BM31" s="17"/>
      <c r="BN31" s="17"/>
      <c r="BO31" s="5"/>
      <c r="BP31" s="5">
        <v>3520</v>
      </c>
      <c r="BQ31" s="5"/>
      <c r="BR31" s="5"/>
      <c r="BS31" s="5"/>
      <c r="BT31" s="5"/>
      <c r="BU31" s="2"/>
    </row>
    <row r="32" spans="1:73" ht="39.75" customHeight="1">
      <c r="A32" s="9" t="s">
        <v>50</v>
      </c>
      <c r="B32" s="21" t="s">
        <v>34</v>
      </c>
      <c r="C32" s="21" t="s">
        <v>35</v>
      </c>
      <c r="D32" s="21" t="s">
        <v>52</v>
      </c>
      <c r="E32" s="21" t="s">
        <v>64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1" t="s">
        <v>51</v>
      </c>
      <c r="U32" s="14"/>
      <c r="V32" s="15"/>
      <c r="W32" s="15"/>
      <c r="X32" s="15"/>
      <c r="Y32" s="15"/>
      <c r="Z32" s="16"/>
      <c r="AA32" s="17"/>
      <c r="AB32" s="17"/>
      <c r="AC32" s="17"/>
      <c r="AD32" s="17">
        <v>3520</v>
      </c>
      <c r="AE32" s="17"/>
      <c r="AF32" s="17"/>
      <c r="AG32" s="17"/>
      <c r="AH32" s="17"/>
      <c r="AI32" s="17"/>
      <c r="AJ32" s="17"/>
      <c r="AK32" s="17"/>
      <c r="AL32" s="17">
        <v>3520</v>
      </c>
      <c r="AM32" s="17"/>
      <c r="AN32" s="17">
        <v>3520</v>
      </c>
      <c r="AO32" s="17"/>
      <c r="AP32" s="17"/>
      <c r="AQ32" s="17"/>
      <c r="AR32" s="22">
        <v>3520</v>
      </c>
      <c r="AS32" s="17"/>
      <c r="AT32" s="17">
        <v>3520</v>
      </c>
      <c r="AU32" s="17"/>
      <c r="AV32" s="17"/>
      <c r="AW32" s="17"/>
      <c r="AX32" s="17"/>
      <c r="AY32" s="17"/>
      <c r="AZ32" s="17"/>
      <c r="BA32" s="17">
        <v>3520</v>
      </c>
      <c r="BB32" s="17"/>
      <c r="BC32" s="17"/>
      <c r="BD32" s="17"/>
      <c r="BE32" s="17"/>
      <c r="BF32" s="17"/>
      <c r="BG32" s="17"/>
      <c r="BH32" s="17"/>
      <c r="BI32" s="17">
        <v>3520</v>
      </c>
      <c r="BJ32" s="17"/>
      <c r="BK32" s="17">
        <v>3520</v>
      </c>
      <c r="BL32" s="17"/>
      <c r="BM32" s="17"/>
      <c r="BN32" s="17"/>
      <c r="BO32" s="5"/>
      <c r="BP32" s="5">
        <v>3520</v>
      </c>
      <c r="BQ32" s="5"/>
      <c r="BR32" s="5"/>
      <c r="BS32" s="5"/>
      <c r="BT32" s="5"/>
      <c r="BU32" s="2"/>
    </row>
    <row r="33" spans="1:73" ht="63">
      <c r="A33" s="8" t="s">
        <v>44</v>
      </c>
      <c r="B33" s="19" t="s">
        <v>34</v>
      </c>
      <c r="C33" s="19" t="s">
        <v>35</v>
      </c>
      <c r="D33" s="19" t="s">
        <v>52</v>
      </c>
      <c r="E33" s="19" t="s">
        <v>45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9"/>
      <c r="U33" s="14"/>
      <c r="V33" s="15"/>
      <c r="W33" s="15"/>
      <c r="X33" s="15"/>
      <c r="Y33" s="15"/>
      <c r="Z33" s="16"/>
      <c r="AA33" s="17"/>
      <c r="AB33" s="17">
        <v>393116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>
        <v>393116</v>
      </c>
      <c r="AM33" s="17">
        <v>393116</v>
      </c>
      <c r="AN33" s="17"/>
      <c r="AO33" s="17"/>
      <c r="AP33" s="17"/>
      <c r="AQ33" s="17"/>
      <c r="AR33" s="20">
        <v>393116</v>
      </c>
      <c r="AS33" s="17">
        <v>393116</v>
      </c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5"/>
      <c r="BP33" s="5"/>
      <c r="BQ33" s="5"/>
      <c r="BR33" s="5"/>
      <c r="BS33" s="5"/>
      <c r="BT33" s="5"/>
      <c r="BU33" s="2"/>
    </row>
    <row r="34" spans="1:73" ht="84.75" customHeight="1">
      <c r="A34" s="9" t="s">
        <v>42</v>
      </c>
      <c r="B34" s="21" t="s">
        <v>34</v>
      </c>
      <c r="C34" s="21" t="s">
        <v>35</v>
      </c>
      <c r="D34" s="21" t="s">
        <v>52</v>
      </c>
      <c r="E34" s="21" t="s">
        <v>45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1" t="s">
        <v>43</v>
      </c>
      <c r="U34" s="14"/>
      <c r="V34" s="15"/>
      <c r="W34" s="15"/>
      <c r="X34" s="15"/>
      <c r="Y34" s="15"/>
      <c r="Z34" s="16"/>
      <c r="AA34" s="17"/>
      <c r="AB34" s="17">
        <v>393116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>
        <v>393116</v>
      </c>
      <c r="AM34" s="17">
        <v>393116</v>
      </c>
      <c r="AN34" s="17"/>
      <c r="AO34" s="17"/>
      <c r="AP34" s="17"/>
      <c r="AQ34" s="17"/>
      <c r="AR34" s="22">
        <v>393116</v>
      </c>
      <c r="AS34" s="17">
        <v>393116</v>
      </c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5"/>
      <c r="BP34" s="5"/>
      <c r="BQ34" s="5"/>
      <c r="BR34" s="5"/>
      <c r="BS34" s="5"/>
      <c r="BT34" s="5"/>
      <c r="BU34" s="2"/>
    </row>
    <row r="35" spans="1:73" ht="15.75">
      <c r="A35" s="6" t="s">
        <v>67</v>
      </c>
      <c r="B35" s="13" t="s">
        <v>34</v>
      </c>
      <c r="C35" s="13" t="s">
        <v>35</v>
      </c>
      <c r="D35" s="13" t="s">
        <v>66</v>
      </c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3"/>
      <c r="U35" s="14"/>
      <c r="V35" s="15"/>
      <c r="W35" s="15"/>
      <c r="X35" s="15"/>
      <c r="Y35" s="15"/>
      <c r="Z35" s="16"/>
      <c r="AA35" s="17">
        <v>2380963.81</v>
      </c>
      <c r="AB35" s="17"/>
      <c r="AC35" s="17"/>
      <c r="AD35" s="17"/>
      <c r="AE35" s="17"/>
      <c r="AF35" s="17"/>
      <c r="AG35" s="17"/>
      <c r="AH35" s="17">
        <v>2355963.81</v>
      </c>
      <c r="AI35" s="17">
        <v>2355963.81</v>
      </c>
      <c r="AJ35" s="17"/>
      <c r="AK35" s="17"/>
      <c r="AL35" s="17">
        <v>-2371</v>
      </c>
      <c r="AM35" s="17"/>
      <c r="AN35" s="17"/>
      <c r="AO35" s="17"/>
      <c r="AP35" s="17"/>
      <c r="AQ35" s="17"/>
      <c r="AR35" s="18">
        <f>AR36+AR38+AR40+AR42+AR44+AR46+AR48</f>
        <v>1861716.35</v>
      </c>
      <c r="AS35" s="17"/>
      <c r="AT35" s="17"/>
      <c r="AU35" s="17"/>
      <c r="AV35" s="17">
        <v>2355963.81</v>
      </c>
      <c r="AW35" s="17"/>
      <c r="AX35" s="17">
        <v>2273132.52</v>
      </c>
      <c r="AY35" s="17"/>
      <c r="AZ35" s="17"/>
      <c r="BA35" s="17"/>
      <c r="BB35" s="17"/>
      <c r="BC35" s="17"/>
      <c r="BD35" s="17"/>
      <c r="BE35" s="17">
        <v>2248132.52</v>
      </c>
      <c r="BF35" s="17">
        <v>2248132.52</v>
      </c>
      <c r="BG35" s="17"/>
      <c r="BH35" s="17"/>
      <c r="BI35" s="17"/>
      <c r="BJ35" s="17"/>
      <c r="BK35" s="17"/>
      <c r="BL35" s="17"/>
      <c r="BM35" s="17"/>
      <c r="BN35" s="17"/>
      <c r="BO35" s="5"/>
      <c r="BP35" s="5"/>
      <c r="BQ35" s="5"/>
      <c r="BR35" s="5">
        <v>2357594.4300000002</v>
      </c>
      <c r="BS35" s="5"/>
      <c r="BT35" s="5"/>
      <c r="BU35" s="2"/>
    </row>
    <row r="36" spans="1:73" ht="78.75">
      <c r="A36" s="8" t="s">
        <v>68</v>
      </c>
      <c r="B36" s="19" t="s">
        <v>34</v>
      </c>
      <c r="C36" s="19" t="s">
        <v>35</v>
      </c>
      <c r="D36" s="19" t="s">
        <v>66</v>
      </c>
      <c r="E36" s="19" t="s">
        <v>69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9"/>
      <c r="U36" s="14"/>
      <c r="V36" s="15"/>
      <c r="W36" s="15"/>
      <c r="X36" s="15"/>
      <c r="Y36" s="15"/>
      <c r="Z36" s="16"/>
      <c r="AA36" s="17">
        <v>102989.96</v>
      </c>
      <c r="AB36" s="17"/>
      <c r="AC36" s="17"/>
      <c r="AD36" s="17"/>
      <c r="AE36" s="17"/>
      <c r="AF36" s="17"/>
      <c r="AG36" s="17"/>
      <c r="AH36" s="17">
        <v>102989.96</v>
      </c>
      <c r="AI36" s="17">
        <v>102989.96</v>
      </c>
      <c r="AJ36" s="17"/>
      <c r="AK36" s="17"/>
      <c r="AL36" s="17"/>
      <c r="AM36" s="17"/>
      <c r="AN36" s="17"/>
      <c r="AO36" s="17"/>
      <c r="AP36" s="17"/>
      <c r="AQ36" s="17"/>
      <c r="AR36" s="20">
        <f>AR37</f>
        <v>78412.5</v>
      </c>
      <c r="AS36" s="17"/>
      <c r="AT36" s="17"/>
      <c r="AU36" s="17"/>
      <c r="AV36" s="17">
        <v>102989.96</v>
      </c>
      <c r="AW36" s="17"/>
      <c r="AX36" s="17">
        <v>101679.28</v>
      </c>
      <c r="AY36" s="17"/>
      <c r="AZ36" s="17"/>
      <c r="BA36" s="17"/>
      <c r="BB36" s="17"/>
      <c r="BC36" s="17"/>
      <c r="BD36" s="17"/>
      <c r="BE36" s="17">
        <v>101679.28</v>
      </c>
      <c r="BF36" s="17">
        <v>101679.28</v>
      </c>
      <c r="BG36" s="17"/>
      <c r="BH36" s="17"/>
      <c r="BI36" s="17"/>
      <c r="BJ36" s="17"/>
      <c r="BK36" s="17"/>
      <c r="BL36" s="17"/>
      <c r="BM36" s="17"/>
      <c r="BN36" s="17"/>
      <c r="BO36" s="5"/>
      <c r="BP36" s="5"/>
      <c r="BQ36" s="5"/>
      <c r="BR36" s="5">
        <v>106763.25</v>
      </c>
      <c r="BS36" s="5"/>
      <c r="BT36" s="5"/>
      <c r="BU36" s="2"/>
    </row>
    <row r="37" spans="1:73" ht="15.75">
      <c r="A37" s="9" t="s">
        <v>70</v>
      </c>
      <c r="B37" s="21" t="s">
        <v>34</v>
      </c>
      <c r="C37" s="21" t="s">
        <v>35</v>
      </c>
      <c r="D37" s="21" t="s">
        <v>66</v>
      </c>
      <c r="E37" s="21" t="s">
        <v>69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1" t="s">
        <v>71</v>
      </c>
      <c r="U37" s="14"/>
      <c r="V37" s="15"/>
      <c r="W37" s="15"/>
      <c r="X37" s="15"/>
      <c r="Y37" s="15"/>
      <c r="Z37" s="16"/>
      <c r="AA37" s="17">
        <v>102989.96</v>
      </c>
      <c r="AB37" s="17"/>
      <c r="AC37" s="17"/>
      <c r="AD37" s="17"/>
      <c r="AE37" s="17"/>
      <c r="AF37" s="17"/>
      <c r="AG37" s="17"/>
      <c r="AH37" s="17">
        <v>102989.96</v>
      </c>
      <c r="AI37" s="17">
        <v>102989.96</v>
      </c>
      <c r="AJ37" s="17"/>
      <c r="AK37" s="17"/>
      <c r="AL37" s="17"/>
      <c r="AM37" s="17"/>
      <c r="AN37" s="17"/>
      <c r="AO37" s="17"/>
      <c r="AP37" s="17"/>
      <c r="AQ37" s="17"/>
      <c r="AR37" s="22">
        <v>78412.5</v>
      </c>
      <c r="AS37" s="17"/>
      <c r="AT37" s="17"/>
      <c r="AU37" s="17"/>
      <c r="AV37" s="17">
        <v>102989.96</v>
      </c>
      <c r="AW37" s="17"/>
      <c r="AX37" s="17">
        <v>101679.28</v>
      </c>
      <c r="AY37" s="17"/>
      <c r="AZ37" s="17"/>
      <c r="BA37" s="17"/>
      <c r="BB37" s="17"/>
      <c r="BC37" s="17"/>
      <c r="BD37" s="17"/>
      <c r="BE37" s="17">
        <v>101679.28</v>
      </c>
      <c r="BF37" s="17">
        <v>101679.28</v>
      </c>
      <c r="BG37" s="17"/>
      <c r="BH37" s="17"/>
      <c r="BI37" s="17"/>
      <c r="BJ37" s="17"/>
      <c r="BK37" s="17"/>
      <c r="BL37" s="17"/>
      <c r="BM37" s="17"/>
      <c r="BN37" s="17"/>
      <c r="BO37" s="5"/>
      <c r="BP37" s="5"/>
      <c r="BQ37" s="5"/>
      <c r="BR37" s="5">
        <v>106763.25</v>
      </c>
      <c r="BS37" s="5"/>
      <c r="BT37" s="5"/>
      <c r="BU37" s="2"/>
    </row>
    <row r="38" spans="1:73" ht="70.5" customHeight="1">
      <c r="A38" s="8" t="s">
        <v>72</v>
      </c>
      <c r="B38" s="19" t="s">
        <v>34</v>
      </c>
      <c r="C38" s="19" t="s">
        <v>35</v>
      </c>
      <c r="D38" s="19" t="s">
        <v>66</v>
      </c>
      <c r="E38" s="19" t="s">
        <v>73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9"/>
      <c r="U38" s="14"/>
      <c r="V38" s="15"/>
      <c r="W38" s="15"/>
      <c r="X38" s="15"/>
      <c r="Y38" s="15"/>
      <c r="Z38" s="16"/>
      <c r="AA38" s="17">
        <v>238644.98</v>
      </c>
      <c r="AB38" s="17"/>
      <c r="AC38" s="17"/>
      <c r="AD38" s="17"/>
      <c r="AE38" s="17"/>
      <c r="AF38" s="17"/>
      <c r="AG38" s="17"/>
      <c r="AH38" s="17">
        <v>238644.98</v>
      </c>
      <c r="AI38" s="17">
        <v>238644.98</v>
      </c>
      <c r="AJ38" s="17"/>
      <c r="AK38" s="17"/>
      <c r="AL38" s="17"/>
      <c r="AM38" s="17"/>
      <c r="AN38" s="17"/>
      <c r="AO38" s="17"/>
      <c r="AP38" s="17"/>
      <c r="AQ38" s="17"/>
      <c r="AR38" s="20">
        <f>AR39</f>
        <v>186767.8</v>
      </c>
      <c r="AS38" s="17"/>
      <c r="AT38" s="17"/>
      <c r="AU38" s="17"/>
      <c r="AV38" s="17">
        <v>238644.98</v>
      </c>
      <c r="AW38" s="17"/>
      <c r="AX38" s="17">
        <v>231278.3</v>
      </c>
      <c r="AY38" s="17"/>
      <c r="AZ38" s="17"/>
      <c r="BA38" s="17"/>
      <c r="BB38" s="17"/>
      <c r="BC38" s="17"/>
      <c r="BD38" s="17"/>
      <c r="BE38" s="17">
        <v>231278.3</v>
      </c>
      <c r="BF38" s="17">
        <v>231278.3</v>
      </c>
      <c r="BG38" s="17"/>
      <c r="BH38" s="17"/>
      <c r="BI38" s="17"/>
      <c r="BJ38" s="17"/>
      <c r="BK38" s="17"/>
      <c r="BL38" s="17"/>
      <c r="BM38" s="17"/>
      <c r="BN38" s="17"/>
      <c r="BO38" s="5"/>
      <c r="BP38" s="5"/>
      <c r="BQ38" s="5"/>
      <c r="BR38" s="5">
        <v>241862.61</v>
      </c>
      <c r="BS38" s="5"/>
      <c r="BT38" s="5"/>
      <c r="BU38" s="2"/>
    </row>
    <row r="39" spans="1:73" ht="15.75">
      <c r="A39" s="9" t="s">
        <v>70</v>
      </c>
      <c r="B39" s="21" t="s">
        <v>34</v>
      </c>
      <c r="C39" s="21" t="s">
        <v>35</v>
      </c>
      <c r="D39" s="21" t="s">
        <v>66</v>
      </c>
      <c r="E39" s="21" t="s">
        <v>73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21" t="s">
        <v>71</v>
      </c>
      <c r="U39" s="14"/>
      <c r="V39" s="15"/>
      <c r="W39" s="15"/>
      <c r="X39" s="15"/>
      <c r="Y39" s="15"/>
      <c r="Z39" s="16"/>
      <c r="AA39" s="17">
        <v>238644.98</v>
      </c>
      <c r="AB39" s="17"/>
      <c r="AC39" s="17"/>
      <c r="AD39" s="17"/>
      <c r="AE39" s="17"/>
      <c r="AF39" s="17"/>
      <c r="AG39" s="17"/>
      <c r="AH39" s="17">
        <v>238644.98</v>
      </c>
      <c r="AI39" s="17">
        <v>238644.98</v>
      </c>
      <c r="AJ39" s="17"/>
      <c r="AK39" s="17"/>
      <c r="AL39" s="17"/>
      <c r="AM39" s="17"/>
      <c r="AN39" s="17"/>
      <c r="AO39" s="17"/>
      <c r="AP39" s="17"/>
      <c r="AQ39" s="17"/>
      <c r="AR39" s="22">
        <v>186767.8</v>
      </c>
      <c r="AS39" s="17"/>
      <c r="AT39" s="17"/>
      <c r="AU39" s="17"/>
      <c r="AV39" s="17">
        <v>238644.98</v>
      </c>
      <c r="AW39" s="17"/>
      <c r="AX39" s="17">
        <v>231278.3</v>
      </c>
      <c r="AY39" s="17"/>
      <c r="AZ39" s="17"/>
      <c r="BA39" s="17"/>
      <c r="BB39" s="17"/>
      <c r="BC39" s="17"/>
      <c r="BD39" s="17"/>
      <c r="BE39" s="17">
        <v>231278.3</v>
      </c>
      <c r="BF39" s="17">
        <v>231278.3</v>
      </c>
      <c r="BG39" s="17"/>
      <c r="BH39" s="17"/>
      <c r="BI39" s="17"/>
      <c r="BJ39" s="17"/>
      <c r="BK39" s="17"/>
      <c r="BL39" s="17"/>
      <c r="BM39" s="17"/>
      <c r="BN39" s="17"/>
      <c r="BO39" s="5"/>
      <c r="BP39" s="5"/>
      <c r="BQ39" s="5"/>
      <c r="BR39" s="5">
        <v>241862.61</v>
      </c>
      <c r="BS39" s="5"/>
      <c r="BT39" s="5"/>
      <c r="BU39" s="2"/>
    </row>
    <row r="40" spans="1:73" ht="104.25" customHeight="1">
      <c r="A40" s="8" t="s">
        <v>74</v>
      </c>
      <c r="B40" s="19" t="s">
        <v>34</v>
      </c>
      <c r="C40" s="19" t="s">
        <v>35</v>
      </c>
      <c r="D40" s="19" t="s">
        <v>66</v>
      </c>
      <c r="E40" s="19" t="s">
        <v>75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5"/>
      <c r="W40" s="15"/>
      <c r="X40" s="15"/>
      <c r="Y40" s="15"/>
      <c r="Z40" s="16"/>
      <c r="AA40" s="17">
        <v>1079868.78</v>
      </c>
      <c r="AB40" s="17"/>
      <c r="AC40" s="17"/>
      <c r="AD40" s="17"/>
      <c r="AE40" s="17"/>
      <c r="AF40" s="17"/>
      <c r="AG40" s="17"/>
      <c r="AH40" s="17">
        <v>1079868.78</v>
      </c>
      <c r="AI40" s="17">
        <v>1079868.78</v>
      </c>
      <c r="AJ40" s="17"/>
      <c r="AK40" s="17"/>
      <c r="AL40" s="17"/>
      <c r="AM40" s="17"/>
      <c r="AN40" s="17"/>
      <c r="AO40" s="17"/>
      <c r="AP40" s="17"/>
      <c r="AQ40" s="17"/>
      <c r="AR40" s="20">
        <f>AR41</f>
        <v>854918.43</v>
      </c>
      <c r="AS40" s="17"/>
      <c r="AT40" s="17"/>
      <c r="AU40" s="17"/>
      <c r="AV40" s="17">
        <v>1079868.78</v>
      </c>
      <c r="AW40" s="17"/>
      <c r="AX40" s="17">
        <v>1036367.87</v>
      </c>
      <c r="AY40" s="17"/>
      <c r="AZ40" s="17"/>
      <c r="BA40" s="17"/>
      <c r="BB40" s="17"/>
      <c r="BC40" s="17"/>
      <c r="BD40" s="17"/>
      <c r="BE40" s="17">
        <v>1036367.87</v>
      </c>
      <c r="BF40" s="17">
        <v>1036367.87</v>
      </c>
      <c r="BG40" s="17"/>
      <c r="BH40" s="17"/>
      <c r="BI40" s="17"/>
      <c r="BJ40" s="17"/>
      <c r="BK40" s="17"/>
      <c r="BL40" s="17"/>
      <c r="BM40" s="17"/>
      <c r="BN40" s="17"/>
      <c r="BO40" s="5"/>
      <c r="BP40" s="5"/>
      <c r="BQ40" s="5"/>
      <c r="BR40" s="5">
        <v>1087546.1499999999</v>
      </c>
      <c r="BS40" s="5"/>
      <c r="BT40" s="5"/>
      <c r="BU40" s="2"/>
    </row>
    <row r="41" spans="1:73" ht="15.75">
      <c r="A41" s="9" t="s">
        <v>70</v>
      </c>
      <c r="B41" s="21" t="s">
        <v>34</v>
      </c>
      <c r="C41" s="21" t="s">
        <v>35</v>
      </c>
      <c r="D41" s="21" t="s">
        <v>66</v>
      </c>
      <c r="E41" s="21" t="s">
        <v>75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1" t="s">
        <v>71</v>
      </c>
      <c r="U41" s="14"/>
      <c r="V41" s="15"/>
      <c r="W41" s="15"/>
      <c r="X41" s="15"/>
      <c r="Y41" s="15"/>
      <c r="Z41" s="16"/>
      <c r="AA41" s="17">
        <v>1079868.78</v>
      </c>
      <c r="AB41" s="17"/>
      <c r="AC41" s="17"/>
      <c r="AD41" s="17"/>
      <c r="AE41" s="17"/>
      <c r="AF41" s="17"/>
      <c r="AG41" s="17"/>
      <c r="AH41" s="17">
        <v>1079868.78</v>
      </c>
      <c r="AI41" s="17">
        <v>1079868.78</v>
      </c>
      <c r="AJ41" s="17"/>
      <c r="AK41" s="17"/>
      <c r="AL41" s="17"/>
      <c r="AM41" s="17"/>
      <c r="AN41" s="17"/>
      <c r="AO41" s="17"/>
      <c r="AP41" s="17"/>
      <c r="AQ41" s="17"/>
      <c r="AR41" s="22">
        <v>854918.43</v>
      </c>
      <c r="AS41" s="17"/>
      <c r="AT41" s="17"/>
      <c r="AU41" s="17"/>
      <c r="AV41" s="17">
        <v>1079868.78</v>
      </c>
      <c r="AW41" s="17"/>
      <c r="AX41" s="17">
        <v>1036367.87</v>
      </c>
      <c r="AY41" s="17"/>
      <c r="AZ41" s="17"/>
      <c r="BA41" s="17"/>
      <c r="BB41" s="17"/>
      <c r="BC41" s="17"/>
      <c r="BD41" s="17"/>
      <c r="BE41" s="17">
        <v>1036367.87</v>
      </c>
      <c r="BF41" s="17">
        <v>1036367.87</v>
      </c>
      <c r="BG41" s="17"/>
      <c r="BH41" s="17"/>
      <c r="BI41" s="17"/>
      <c r="BJ41" s="17"/>
      <c r="BK41" s="17"/>
      <c r="BL41" s="17"/>
      <c r="BM41" s="17"/>
      <c r="BN41" s="17"/>
      <c r="BO41" s="5"/>
      <c r="BP41" s="5"/>
      <c r="BQ41" s="5"/>
      <c r="BR41" s="5">
        <v>1087546.1499999999</v>
      </c>
      <c r="BS41" s="5"/>
      <c r="BT41" s="5"/>
      <c r="BU41" s="2"/>
    </row>
    <row r="42" spans="1:73" ht="87.75" customHeight="1">
      <c r="A42" s="8" t="s">
        <v>76</v>
      </c>
      <c r="B42" s="19" t="s">
        <v>34</v>
      </c>
      <c r="C42" s="19" t="s">
        <v>35</v>
      </c>
      <c r="D42" s="19" t="s">
        <v>66</v>
      </c>
      <c r="E42" s="19" t="s">
        <v>77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9"/>
      <c r="U42" s="14"/>
      <c r="V42" s="15"/>
      <c r="W42" s="15"/>
      <c r="X42" s="15"/>
      <c r="Y42" s="15"/>
      <c r="Z42" s="16"/>
      <c r="AA42" s="17">
        <v>737752.95</v>
      </c>
      <c r="AB42" s="17"/>
      <c r="AC42" s="17"/>
      <c r="AD42" s="17"/>
      <c r="AE42" s="17"/>
      <c r="AF42" s="17"/>
      <c r="AG42" s="17"/>
      <c r="AH42" s="17">
        <v>737752.95</v>
      </c>
      <c r="AI42" s="17">
        <v>737752.95</v>
      </c>
      <c r="AJ42" s="17"/>
      <c r="AK42" s="17"/>
      <c r="AL42" s="17"/>
      <c r="AM42" s="17"/>
      <c r="AN42" s="17"/>
      <c r="AO42" s="17"/>
      <c r="AP42" s="17"/>
      <c r="AQ42" s="17"/>
      <c r="AR42" s="20">
        <f>AR43</f>
        <v>567963.6</v>
      </c>
      <c r="AS42" s="17"/>
      <c r="AT42" s="17"/>
      <c r="AU42" s="17"/>
      <c r="AV42" s="17">
        <v>737752.95</v>
      </c>
      <c r="AW42" s="17"/>
      <c r="AX42" s="17">
        <v>738238.6</v>
      </c>
      <c r="AY42" s="17"/>
      <c r="AZ42" s="17"/>
      <c r="BA42" s="17"/>
      <c r="BB42" s="17"/>
      <c r="BC42" s="17"/>
      <c r="BD42" s="17"/>
      <c r="BE42" s="17">
        <v>738238.6</v>
      </c>
      <c r="BF42" s="17">
        <v>738238.6</v>
      </c>
      <c r="BG42" s="17"/>
      <c r="BH42" s="17"/>
      <c r="BI42" s="17"/>
      <c r="BJ42" s="17"/>
      <c r="BK42" s="17"/>
      <c r="BL42" s="17"/>
      <c r="BM42" s="17"/>
      <c r="BN42" s="17"/>
      <c r="BO42" s="5"/>
      <c r="BP42" s="5"/>
      <c r="BQ42" s="5"/>
      <c r="BR42" s="5">
        <v>773825.53</v>
      </c>
      <c r="BS42" s="5"/>
      <c r="BT42" s="5"/>
      <c r="BU42" s="2"/>
    </row>
    <row r="43" spans="1:73" ht="15.75">
      <c r="A43" s="9" t="s">
        <v>70</v>
      </c>
      <c r="B43" s="21" t="s">
        <v>34</v>
      </c>
      <c r="C43" s="21" t="s">
        <v>35</v>
      </c>
      <c r="D43" s="21" t="s">
        <v>66</v>
      </c>
      <c r="E43" s="21" t="s">
        <v>77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21" t="s">
        <v>71</v>
      </c>
      <c r="U43" s="14"/>
      <c r="V43" s="15"/>
      <c r="W43" s="15"/>
      <c r="X43" s="15"/>
      <c r="Y43" s="15"/>
      <c r="Z43" s="16"/>
      <c r="AA43" s="17">
        <v>737752.95</v>
      </c>
      <c r="AB43" s="17"/>
      <c r="AC43" s="17"/>
      <c r="AD43" s="17"/>
      <c r="AE43" s="17"/>
      <c r="AF43" s="17"/>
      <c r="AG43" s="17"/>
      <c r="AH43" s="17">
        <v>737752.95</v>
      </c>
      <c r="AI43" s="17">
        <v>737752.95</v>
      </c>
      <c r="AJ43" s="17"/>
      <c r="AK43" s="17"/>
      <c r="AL43" s="17"/>
      <c r="AM43" s="17"/>
      <c r="AN43" s="17"/>
      <c r="AO43" s="17"/>
      <c r="AP43" s="17"/>
      <c r="AQ43" s="17"/>
      <c r="AR43" s="22">
        <v>567963.6</v>
      </c>
      <c r="AS43" s="17"/>
      <c r="AT43" s="17"/>
      <c r="AU43" s="17"/>
      <c r="AV43" s="17">
        <v>737752.95</v>
      </c>
      <c r="AW43" s="17"/>
      <c r="AX43" s="17">
        <v>738238.6</v>
      </c>
      <c r="AY43" s="17"/>
      <c r="AZ43" s="17"/>
      <c r="BA43" s="17"/>
      <c r="BB43" s="17"/>
      <c r="BC43" s="17"/>
      <c r="BD43" s="17"/>
      <c r="BE43" s="17">
        <v>738238.6</v>
      </c>
      <c r="BF43" s="17">
        <v>738238.6</v>
      </c>
      <c r="BG43" s="17"/>
      <c r="BH43" s="17"/>
      <c r="BI43" s="17"/>
      <c r="BJ43" s="17"/>
      <c r="BK43" s="17"/>
      <c r="BL43" s="17"/>
      <c r="BM43" s="17"/>
      <c r="BN43" s="17"/>
      <c r="BO43" s="5"/>
      <c r="BP43" s="5"/>
      <c r="BQ43" s="5"/>
      <c r="BR43" s="5">
        <v>773825.53</v>
      </c>
      <c r="BS43" s="5"/>
      <c r="BT43" s="5"/>
      <c r="BU43" s="2"/>
    </row>
    <row r="44" spans="1:73" ht="86.25" customHeight="1">
      <c r="A44" s="8" t="s">
        <v>78</v>
      </c>
      <c r="B44" s="19" t="s">
        <v>34</v>
      </c>
      <c r="C44" s="19" t="s">
        <v>35</v>
      </c>
      <c r="D44" s="19" t="s">
        <v>66</v>
      </c>
      <c r="E44" s="19" t="s">
        <v>79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9"/>
      <c r="U44" s="14"/>
      <c r="V44" s="15"/>
      <c r="W44" s="15"/>
      <c r="X44" s="15"/>
      <c r="Y44" s="15"/>
      <c r="Z44" s="16"/>
      <c r="AA44" s="17">
        <v>148562.85</v>
      </c>
      <c r="AB44" s="17"/>
      <c r="AC44" s="17"/>
      <c r="AD44" s="17"/>
      <c r="AE44" s="17"/>
      <c r="AF44" s="17"/>
      <c r="AG44" s="17"/>
      <c r="AH44" s="17">
        <v>148562.85</v>
      </c>
      <c r="AI44" s="17">
        <v>148562.85</v>
      </c>
      <c r="AJ44" s="17"/>
      <c r="AK44" s="17"/>
      <c r="AL44" s="17"/>
      <c r="AM44" s="17"/>
      <c r="AN44" s="17"/>
      <c r="AO44" s="17"/>
      <c r="AP44" s="17"/>
      <c r="AQ44" s="17"/>
      <c r="AR44" s="20">
        <f>AR45</f>
        <v>114257.42</v>
      </c>
      <c r="AS44" s="17"/>
      <c r="AT44" s="17"/>
      <c r="AU44" s="17"/>
      <c r="AV44" s="17">
        <v>148562.85</v>
      </c>
      <c r="AW44" s="17"/>
      <c r="AX44" s="17">
        <v>140568.47</v>
      </c>
      <c r="AY44" s="17"/>
      <c r="AZ44" s="17"/>
      <c r="BA44" s="17"/>
      <c r="BB44" s="17"/>
      <c r="BC44" s="17"/>
      <c r="BD44" s="17"/>
      <c r="BE44" s="17">
        <v>140568.47</v>
      </c>
      <c r="BF44" s="17">
        <v>140568.47</v>
      </c>
      <c r="BG44" s="17"/>
      <c r="BH44" s="17"/>
      <c r="BI44" s="17"/>
      <c r="BJ44" s="17"/>
      <c r="BK44" s="17"/>
      <c r="BL44" s="17"/>
      <c r="BM44" s="17"/>
      <c r="BN44" s="17"/>
      <c r="BO44" s="5"/>
      <c r="BP44" s="5"/>
      <c r="BQ44" s="5"/>
      <c r="BR44" s="5">
        <v>147596.89000000001</v>
      </c>
      <c r="BS44" s="5"/>
      <c r="BT44" s="5"/>
      <c r="BU44" s="2"/>
    </row>
    <row r="45" spans="1:73" ht="15.75">
      <c r="A45" s="9" t="s">
        <v>70</v>
      </c>
      <c r="B45" s="21" t="s">
        <v>34</v>
      </c>
      <c r="C45" s="21" t="s">
        <v>35</v>
      </c>
      <c r="D45" s="21" t="s">
        <v>66</v>
      </c>
      <c r="E45" s="21" t="s">
        <v>79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21" t="s">
        <v>71</v>
      </c>
      <c r="U45" s="14"/>
      <c r="V45" s="15"/>
      <c r="W45" s="15"/>
      <c r="X45" s="15"/>
      <c r="Y45" s="15"/>
      <c r="Z45" s="16"/>
      <c r="AA45" s="17">
        <v>148562.85</v>
      </c>
      <c r="AB45" s="17"/>
      <c r="AC45" s="17"/>
      <c r="AD45" s="17"/>
      <c r="AE45" s="17"/>
      <c r="AF45" s="17"/>
      <c r="AG45" s="17"/>
      <c r="AH45" s="17">
        <v>148562.85</v>
      </c>
      <c r="AI45" s="17">
        <v>148562.85</v>
      </c>
      <c r="AJ45" s="17"/>
      <c r="AK45" s="17"/>
      <c r="AL45" s="17"/>
      <c r="AM45" s="17"/>
      <c r="AN45" s="17"/>
      <c r="AO45" s="17"/>
      <c r="AP45" s="17"/>
      <c r="AQ45" s="17"/>
      <c r="AR45" s="22">
        <v>114257.42</v>
      </c>
      <c r="AS45" s="17"/>
      <c r="AT45" s="17"/>
      <c r="AU45" s="17"/>
      <c r="AV45" s="17">
        <v>148562.85</v>
      </c>
      <c r="AW45" s="17"/>
      <c r="AX45" s="17">
        <v>140568.47</v>
      </c>
      <c r="AY45" s="17"/>
      <c r="AZ45" s="17"/>
      <c r="BA45" s="17"/>
      <c r="BB45" s="17"/>
      <c r="BC45" s="17"/>
      <c r="BD45" s="17"/>
      <c r="BE45" s="17">
        <v>140568.47</v>
      </c>
      <c r="BF45" s="17">
        <v>140568.47</v>
      </c>
      <c r="BG45" s="17"/>
      <c r="BH45" s="17"/>
      <c r="BI45" s="17"/>
      <c r="BJ45" s="17"/>
      <c r="BK45" s="17"/>
      <c r="BL45" s="17"/>
      <c r="BM45" s="17"/>
      <c r="BN45" s="17"/>
      <c r="BO45" s="5"/>
      <c r="BP45" s="5"/>
      <c r="BQ45" s="5"/>
      <c r="BR45" s="5">
        <v>147596.89000000001</v>
      </c>
      <c r="BS45" s="5"/>
      <c r="BT45" s="5"/>
      <c r="BU45" s="2"/>
    </row>
    <row r="46" spans="1:73" ht="31.5">
      <c r="A46" s="8" t="s">
        <v>80</v>
      </c>
      <c r="B46" s="19" t="s">
        <v>34</v>
      </c>
      <c r="C46" s="19" t="s">
        <v>35</v>
      </c>
      <c r="D46" s="19" t="s">
        <v>66</v>
      </c>
      <c r="E46" s="19" t="s">
        <v>81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9"/>
      <c r="U46" s="14"/>
      <c r="V46" s="15"/>
      <c r="W46" s="15"/>
      <c r="X46" s="15"/>
      <c r="Y46" s="15"/>
      <c r="Z46" s="16"/>
      <c r="AA46" s="17">
        <v>25000</v>
      </c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>
        <v>-2371</v>
      </c>
      <c r="AM46" s="17"/>
      <c r="AN46" s="17"/>
      <c r="AO46" s="17"/>
      <c r="AP46" s="17"/>
      <c r="AQ46" s="17"/>
      <c r="AR46" s="20">
        <v>22629</v>
      </c>
      <c r="AS46" s="17"/>
      <c r="AT46" s="17"/>
      <c r="AU46" s="17"/>
      <c r="AV46" s="17"/>
      <c r="AW46" s="17"/>
      <c r="AX46" s="17">
        <v>25000</v>
      </c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5"/>
      <c r="BP46" s="5"/>
      <c r="BQ46" s="5"/>
      <c r="BR46" s="5"/>
      <c r="BS46" s="5"/>
      <c r="BT46" s="5"/>
      <c r="BU46" s="2"/>
    </row>
    <row r="47" spans="1:73" ht="15.75">
      <c r="A47" s="9" t="s">
        <v>57</v>
      </c>
      <c r="B47" s="21" t="s">
        <v>34</v>
      </c>
      <c r="C47" s="21" t="s">
        <v>35</v>
      </c>
      <c r="D47" s="21" t="s">
        <v>66</v>
      </c>
      <c r="E47" s="21" t="s">
        <v>81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21" t="s">
        <v>58</v>
      </c>
      <c r="U47" s="14"/>
      <c r="V47" s="15"/>
      <c r="W47" s="15"/>
      <c r="X47" s="15"/>
      <c r="Y47" s="15"/>
      <c r="Z47" s="16"/>
      <c r="AA47" s="17">
        <v>25000</v>
      </c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>
        <v>-2371</v>
      </c>
      <c r="AM47" s="17"/>
      <c r="AN47" s="17"/>
      <c r="AO47" s="17"/>
      <c r="AP47" s="17"/>
      <c r="AQ47" s="17"/>
      <c r="AR47" s="22">
        <v>22629</v>
      </c>
      <c r="AS47" s="17"/>
      <c r="AT47" s="17"/>
      <c r="AU47" s="17"/>
      <c r="AV47" s="17"/>
      <c r="AW47" s="17"/>
      <c r="AX47" s="17">
        <v>25000</v>
      </c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5"/>
      <c r="BP47" s="5"/>
      <c r="BQ47" s="5"/>
      <c r="BR47" s="5"/>
      <c r="BS47" s="5"/>
      <c r="BT47" s="5"/>
      <c r="BU47" s="2"/>
    </row>
    <row r="48" spans="1:73" ht="66" customHeight="1">
      <c r="A48" s="8" t="s">
        <v>82</v>
      </c>
      <c r="B48" s="19" t="s">
        <v>34</v>
      </c>
      <c r="C48" s="19" t="s">
        <v>35</v>
      </c>
      <c r="D48" s="19" t="s">
        <v>66</v>
      </c>
      <c r="E48" s="19" t="s">
        <v>83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9"/>
      <c r="U48" s="14"/>
      <c r="V48" s="15"/>
      <c r="W48" s="15"/>
      <c r="X48" s="15"/>
      <c r="Y48" s="15"/>
      <c r="Z48" s="16"/>
      <c r="AA48" s="17">
        <v>48144.29</v>
      </c>
      <c r="AB48" s="17"/>
      <c r="AC48" s="17"/>
      <c r="AD48" s="17"/>
      <c r="AE48" s="17"/>
      <c r="AF48" s="17"/>
      <c r="AG48" s="17"/>
      <c r="AH48" s="17">
        <v>48144.29</v>
      </c>
      <c r="AI48" s="17">
        <v>48144.29</v>
      </c>
      <c r="AJ48" s="17"/>
      <c r="AK48" s="17"/>
      <c r="AL48" s="17"/>
      <c r="AM48" s="17"/>
      <c r="AN48" s="17"/>
      <c r="AO48" s="17"/>
      <c r="AP48" s="17"/>
      <c r="AQ48" s="17"/>
      <c r="AR48" s="20">
        <f>AR49</f>
        <v>36767.599999999999</v>
      </c>
      <c r="AS48" s="17"/>
      <c r="AT48" s="17"/>
      <c r="AU48" s="17"/>
      <c r="AV48" s="17">
        <v>48144.29</v>
      </c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5"/>
      <c r="BP48" s="5"/>
      <c r="BQ48" s="5"/>
      <c r="BR48" s="5"/>
      <c r="BS48" s="5"/>
      <c r="BT48" s="5"/>
      <c r="BU48" s="2"/>
    </row>
    <row r="49" spans="1:73" ht="15.75">
      <c r="A49" s="9" t="s">
        <v>70</v>
      </c>
      <c r="B49" s="21" t="s">
        <v>34</v>
      </c>
      <c r="C49" s="21" t="s">
        <v>35</v>
      </c>
      <c r="D49" s="21" t="s">
        <v>66</v>
      </c>
      <c r="E49" s="21" t="s">
        <v>83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1" t="s">
        <v>71</v>
      </c>
      <c r="U49" s="14"/>
      <c r="V49" s="15"/>
      <c r="W49" s="15"/>
      <c r="X49" s="15"/>
      <c r="Y49" s="15"/>
      <c r="Z49" s="16"/>
      <c r="AA49" s="17">
        <v>48144.29</v>
      </c>
      <c r="AB49" s="17"/>
      <c r="AC49" s="17"/>
      <c r="AD49" s="17"/>
      <c r="AE49" s="17"/>
      <c r="AF49" s="17"/>
      <c r="AG49" s="17"/>
      <c r="AH49" s="17">
        <v>48144.29</v>
      </c>
      <c r="AI49" s="17">
        <v>48144.29</v>
      </c>
      <c r="AJ49" s="17"/>
      <c r="AK49" s="17"/>
      <c r="AL49" s="17"/>
      <c r="AM49" s="17"/>
      <c r="AN49" s="17"/>
      <c r="AO49" s="17"/>
      <c r="AP49" s="17"/>
      <c r="AQ49" s="17"/>
      <c r="AR49" s="22">
        <v>36767.599999999999</v>
      </c>
      <c r="AS49" s="17"/>
      <c r="AT49" s="17"/>
      <c r="AU49" s="17"/>
      <c r="AV49" s="17">
        <v>48144.29</v>
      </c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5"/>
      <c r="BP49" s="5"/>
      <c r="BQ49" s="5"/>
      <c r="BR49" s="5"/>
      <c r="BS49" s="5"/>
      <c r="BT49" s="5"/>
      <c r="BU49" s="2"/>
    </row>
    <row r="50" spans="1:73" ht="15.75">
      <c r="A50" s="6" t="s">
        <v>84</v>
      </c>
      <c r="B50" s="13" t="s">
        <v>34</v>
      </c>
      <c r="C50" s="13" t="s">
        <v>38</v>
      </c>
      <c r="D50" s="13" t="s">
        <v>36</v>
      </c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3"/>
      <c r="U50" s="14"/>
      <c r="V50" s="15"/>
      <c r="W50" s="15"/>
      <c r="X50" s="15"/>
      <c r="Y50" s="15"/>
      <c r="Z50" s="16"/>
      <c r="AA50" s="17"/>
      <c r="AB50" s="17">
        <v>406900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>
        <v>406900</v>
      </c>
      <c r="AM50" s="17">
        <v>406900</v>
      </c>
      <c r="AN50" s="17"/>
      <c r="AO50" s="17"/>
      <c r="AP50" s="17"/>
      <c r="AQ50" s="17"/>
      <c r="AR50" s="18">
        <f>AR51</f>
        <v>256476.1</v>
      </c>
      <c r="AS50" s="17">
        <v>406900</v>
      </c>
      <c r="AT50" s="17"/>
      <c r="AU50" s="17"/>
      <c r="AV50" s="17"/>
      <c r="AW50" s="17"/>
      <c r="AX50" s="17"/>
      <c r="AY50" s="17">
        <v>443500</v>
      </c>
      <c r="AZ50" s="17"/>
      <c r="BA50" s="17"/>
      <c r="BB50" s="17"/>
      <c r="BC50" s="17"/>
      <c r="BD50" s="17"/>
      <c r="BE50" s="17"/>
      <c r="BF50" s="17"/>
      <c r="BG50" s="17"/>
      <c r="BH50" s="17"/>
      <c r="BI50" s="17">
        <v>443500</v>
      </c>
      <c r="BJ50" s="17">
        <v>443500</v>
      </c>
      <c r="BK50" s="17"/>
      <c r="BL50" s="17"/>
      <c r="BM50" s="17"/>
      <c r="BN50" s="17"/>
      <c r="BO50" s="5">
        <v>458800</v>
      </c>
      <c r="BP50" s="5"/>
      <c r="BQ50" s="5"/>
      <c r="BR50" s="5"/>
      <c r="BS50" s="5"/>
      <c r="BT50" s="5"/>
      <c r="BU50" s="2"/>
    </row>
    <row r="51" spans="1:73" ht="31.5">
      <c r="A51" s="6" t="s">
        <v>85</v>
      </c>
      <c r="B51" s="13" t="s">
        <v>34</v>
      </c>
      <c r="C51" s="13" t="s">
        <v>38</v>
      </c>
      <c r="D51" s="13" t="s">
        <v>46</v>
      </c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3"/>
      <c r="U51" s="14"/>
      <c r="V51" s="15"/>
      <c r="W51" s="15"/>
      <c r="X51" s="15"/>
      <c r="Y51" s="15"/>
      <c r="Z51" s="16"/>
      <c r="AA51" s="17"/>
      <c r="AB51" s="17">
        <v>406900</v>
      </c>
      <c r="AC51" s="17"/>
      <c r="AD51" s="17"/>
      <c r="AE51" s="17"/>
      <c r="AF51" s="17"/>
      <c r="AG51" s="17"/>
      <c r="AH51" s="17"/>
      <c r="AI51" s="17"/>
      <c r="AJ51" s="17"/>
      <c r="AK51" s="17"/>
      <c r="AL51" s="17">
        <v>406900</v>
      </c>
      <c r="AM51" s="17">
        <v>406900</v>
      </c>
      <c r="AN51" s="17"/>
      <c r="AO51" s="17"/>
      <c r="AP51" s="17"/>
      <c r="AQ51" s="17"/>
      <c r="AR51" s="18">
        <f>AR52</f>
        <v>256476.1</v>
      </c>
      <c r="AS51" s="17">
        <v>406900</v>
      </c>
      <c r="AT51" s="17"/>
      <c r="AU51" s="17"/>
      <c r="AV51" s="17"/>
      <c r="AW51" s="17"/>
      <c r="AX51" s="17"/>
      <c r="AY51" s="17">
        <v>443500</v>
      </c>
      <c r="AZ51" s="17"/>
      <c r="BA51" s="17"/>
      <c r="BB51" s="17"/>
      <c r="BC51" s="17"/>
      <c r="BD51" s="17"/>
      <c r="BE51" s="17"/>
      <c r="BF51" s="17"/>
      <c r="BG51" s="17"/>
      <c r="BH51" s="17"/>
      <c r="BI51" s="17">
        <v>443500</v>
      </c>
      <c r="BJ51" s="17">
        <v>443500</v>
      </c>
      <c r="BK51" s="17"/>
      <c r="BL51" s="17"/>
      <c r="BM51" s="17"/>
      <c r="BN51" s="17"/>
      <c r="BO51" s="5">
        <v>458800</v>
      </c>
      <c r="BP51" s="5"/>
      <c r="BQ51" s="5"/>
      <c r="BR51" s="5"/>
      <c r="BS51" s="5"/>
      <c r="BT51" s="5"/>
      <c r="BU51" s="2"/>
    </row>
    <row r="52" spans="1:73" ht="47.25">
      <c r="A52" s="8" t="s">
        <v>86</v>
      </c>
      <c r="B52" s="19" t="s">
        <v>34</v>
      </c>
      <c r="C52" s="19" t="s">
        <v>38</v>
      </c>
      <c r="D52" s="19" t="s">
        <v>46</v>
      </c>
      <c r="E52" s="19" t="s">
        <v>87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9"/>
      <c r="U52" s="14"/>
      <c r="V52" s="15"/>
      <c r="W52" s="15"/>
      <c r="X52" s="15"/>
      <c r="Y52" s="15"/>
      <c r="Z52" s="16"/>
      <c r="AA52" s="17"/>
      <c r="AB52" s="17">
        <v>406900</v>
      </c>
      <c r="AC52" s="17"/>
      <c r="AD52" s="17"/>
      <c r="AE52" s="17"/>
      <c r="AF52" s="17"/>
      <c r="AG52" s="17"/>
      <c r="AH52" s="17"/>
      <c r="AI52" s="17"/>
      <c r="AJ52" s="17"/>
      <c r="AK52" s="17"/>
      <c r="AL52" s="17">
        <v>406900</v>
      </c>
      <c r="AM52" s="17">
        <v>406900</v>
      </c>
      <c r="AN52" s="17"/>
      <c r="AO52" s="17"/>
      <c r="AP52" s="17"/>
      <c r="AQ52" s="17"/>
      <c r="AR52" s="20">
        <f>AR53+AR54</f>
        <v>256476.1</v>
      </c>
      <c r="AS52" s="17">
        <v>406900</v>
      </c>
      <c r="AT52" s="17"/>
      <c r="AU52" s="17"/>
      <c r="AV52" s="17"/>
      <c r="AW52" s="17"/>
      <c r="AX52" s="17"/>
      <c r="AY52" s="17">
        <v>443500</v>
      </c>
      <c r="AZ52" s="17"/>
      <c r="BA52" s="17"/>
      <c r="BB52" s="17"/>
      <c r="BC52" s="17"/>
      <c r="BD52" s="17"/>
      <c r="BE52" s="17"/>
      <c r="BF52" s="17"/>
      <c r="BG52" s="17"/>
      <c r="BH52" s="17"/>
      <c r="BI52" s="17">
        <v>443500</v>
      </c>
      <c r="BJ52" s="17">
        <v>443500</v>
      </c>
      <c r="BK52" s="17"/>
      <c r="BL52" s="17"/>
      <c r="BM52" s="17"/>
      <c r="BN52" s="17"/>
      <c r="BO52" s="5">
        <v>458800</v>
      </c>
      <c r="BP52" s="5"/>
      <c r="BQ52" s="5"/>
      <c r="BR52" s="5"/>
      <c r="BS52" s="5"/>
      <c r="BT52" s="5"/>
      <c r="BU52" s="2"/>
    </row>
    <row r="53" spans="1:73" ht="84" customHeight="1">
      <c r="A53" s="9" t="s">
        <v>42</v>
      </c>
      <c r="B53" s="21" t="s">
        <v>34</v>
      </c>
      <c r="C53" s="21" t="s">
        <v>38</v>
      </c>
      <c r="D53" s="21" t="s">
        <v>46</v>
      </c>
      <c r="E53" s="21" t="s">
        <v>87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21" t="s">
        <v>43</v>
      </c>
      <c r="U53" s="14"/>
      <c r="V53" s="15"/>
      <c r="W53" s="15"/>
      <c r="X53" s="15"/>
      <c r="Y53" s="15"/>
      <c r="Z53" s="16"/>
      <c r="AA53" s="17"/>
      <c r="AB53" s="17">
        <v>374976</v>
      </c>
      <c r="AC53" s="17"/>
      <c r="AD53" s="17"/>
      <c r="AE53" s="17"/>
      <c r="AF53" s="17"/>
      <c r="AG53" s="17"/>
      <c r="AH53" s="17"/>
      <c r="AI53" s="17"/>
      <c r="AJ53" s="17"/>
      <c r="AK53" s="17"/>
      <c r="AL53" s="17">
        <v>374976</v>
      </c>
      <c r="AM53" s="17">
        <v>374976</v>
      </c>
      <c r="AN53" s="17"/>
      <c r="AO53" s="17"/>
      <c r="AP53" s="17"/>
      <c r="AQ53" s="17"/>
      <c r="AR53" s="22">
        <v>224552.1</v>
      </c>
      <c r="AS53" s="17">
        <v>374976</v>
      </c>
      <c r="AT53" s="17"/>
      <c r="AU53" s="17"/>
      <c r="AV53" s="17"/>
      <c r="AW53" s="17"/>
      <c r="AX53" s="17"/>
      <c r="AY53" s="17">
        <v>390600</v>
      </c>
      <c r="AZ53" s="17"/>
      <c r="BA53" s="17"/>
      <c r="BB53" s="17"/>
      <c r="BC53" s="17"/>
      <c r="BD53" s="17"/>
      <c r="BE53" s="17"/>
      <c r="BF53" s="17"/>
      <c r="BG53" s="17"/>
      <c r="BH53" s="17"/>
      <c r="BI53" s="17">
        <v>390600</v>
      </c>
      <c r="BJ53" s="17">
        <v>390600</v>
      </c>
      <c r="BK53" s="17"/>
      <c r="BL53" s="17"/>
      <c r="BM53" s="17"/>
      <c r="BN53" s="17"/>
      <c r="BO53" s="5">
        <v>421848</v>
      </c>
      <c r="BP53" s="5"/>
      <c r="BQ53" s="5"/>
      <c r="BR53" s="5"/>
      <c r="BS53" s="5"/>
      <c r="BT53" s="5"/>
      <c r="BU53" s="2"/>
    </row>
    <row r="54" spans="1:73" ht="47.25">
      <c r="A54" s="9" t="s">
        <v>50</v>
      </c>
      <c r="B54" s="21" t="s">
        <v>34</v>
      </c>
      <c r="C54" s="21" t="s">
        <v>38</v>
      </c>
      <c r="D54" s="21" t="s">
        <v>46</v>
      </c>
      <c r="E54" s="21" t="s">
        <v>87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21" t="s">
        <v>51</v>
      </c>
      <c r="U54" s="14"/>
      <c r="V54" s="15"/>
      <c r="W54" s="15"/>
      <c r="X54" s="15"/>
      <c r="Y54" s="15"/>
      <c r="Z54" s="16"/>
      <c r="AA54" s="17"/>
      <c r="AB54" s="17">
        <v>31924</v>
      </c>
      <c r="AC54" s="17"/>
      <c r="AD54" s="17"/>
      <c r="AE54" s="17"/>
      <c r="AF54" s="17"/>
      <c r="AG54" s="17"/>
      <c r="AH54" s="17"/>
      <c r="AI54" s="17"/>
      <c r="AJ54" s="17"/>
      <c r="AK54" s="17"/>
      <c r="AL54" s="17">
        <v>31924</v>
      </c>
      <c r="AM54" s="17">
        <v>31924</v>
      </c>
      <c r="AN54" s="17"/>
      <c r="AO54" s="17"/>
      <c r="AP54" s="17"/>
      <c r="AQ54" s="17"/>
      <c r="AR54" s="22">
        <v>31924</v>
      </c>
      <c r="AS54" s="17">
        <v>31924</v>
      </c>
      <c r="AT54" s="17"/>
      <c r="AU54" s="17"/>
      <c r="AV54" s="17"/>
      <c r="AW54" s="17"/>
      <c r="AX54" s="17"/>
      <c r="AY54" s="17">
        <v>52900</v>
      </c>
      <c r="AZ54" s="17"/>
      <c r="BA54" s="17"/>
      <c r="BB54" s="17"/>
      <c r="BC54" s="17"/>
      <c r="BD54" s="17"/>
      <c r="BE54" s="17"/>
      <c r="BF54" s="17"/>
      <c r="BG54" s="17"/>
      <c r="BH54" s="17"/>
      <c r="BI54" s="17">
        <v>52900</v>
      </c>
      <c r="BJ54" s="17">
        <v>52900</v>
      </c>
      <c r="BK54" s="17"/>
      <c r="BL54" s="17"/>
      <c r="BM54" s="17"/>
      <c r="BN54" s="17"/>
      <c r="BO54" s="5">
        <v>36952</v>
      </c>
      <c r="BP54" s="5"/>
      <c r="BQ54" s="5"/>
      <c r="BR54" s="5"/>
      <c r="BS54" s="5"/>
      <c r="BT54" s="5"/>
      <c r="BU54" s="2"/>
    </row>
    <row r="55" spans="1:73" ht="47.25">
      <c r="A55" s="6" t="s">
        <v>88</v>
      </c>
      <c r="B55" s="13" t="s">
        <v>34</v>
      </c>
      <c r="C55" s="13" t="s">
        <v>46</v>
      </c>
      <c r="D55" s="13" t="s">
        <v>36</v>
      </c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3"/>
      <c r="U55" s="14"/>
      <c r="V55" s="15"/>
      <c r="W55" s="15"/>
      <c r="X55" s="15"/>
      <c r="Y55" s="15"/>
      <c r="Z55" s="16"/>
      <c r="AA55" s="17">
        <v>1365000</v>
      </c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>
        <v>-460000</v>
      </c>
      <c r="AM55" s="17"/>
      <c r="AN55" s="17"/>
      <c r="AO55" s="17"/>
      <c r="AP55" s="17"/>
      <c r="AQ55" s="17"/>
      <c r="AR55" s="18">
        <f>AR56+AR59+AR62</f>
        <v>632637.5</v>
      </c>
      <c r="AS55" s="17"/>
      <c r="AT55" s="17"/>
      <c r="AU55" s="17"/>
      <c r="AV55" s="17"/>
      <c r="AW55" s="17"/>
      <c r="AX55" s="17">
        <v>1115000</v>
      </c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5"/>
      <c r="BP55" s="5"/>
      <c r="BQ55" s="5"/>
      <c r="BR55" s="5"/>
      <c r="BS55" s="5"/>
      <c r="BT55" s="5"/>
      <c r="BU55" s="2"/>
    </row>
    <row r="56" spans="1:73" ht="15.75">
      <c r="A56" s="6" t="s">
        <v>90</v>
      </c>
      <c r="B56" s="13" t="s">
        <v>34</v>
      </c>
      <c r="C56" s="13" t="s">
        <v>46</v>
      </c>
      <c r="D56" s="13" t="s">
        <v>89</v>
      </c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3"/>
      <c r="U56" s="14"/>
      <c r="V56" s="15"/>
      <c r="W56" s="15"/>
      <c r="X56" s="15"/>
      <c r="Y56" s="15"/>
      <c r="Z56" s="16"/>
      <c r="AA56" s="17">
        <v>200000</v>
      </c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8">
        <f>AR57</f>
        <v>173985</v>
      </c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5"/>
      <c r="BP56" s="5"/>
      <c r="BQ56" s="5"/>
      <c r="BR56" s="5"/>
      <c r="BS56" s="5"/>
      <c r="BT56" s="5"/>
      <c r="BU56" s="2"/>
    </row>
    <row r="57" spans="1:73" ht="69" customHeight="1">
      <c r="A57" s="8" t="s">
        <v>91</v>
      </c>
      <c r="B57" s="19" t="s">
        <v>34</v>
      </c>
      <c r="C57" s="19" t="s">
        <v>46</v>
      </c>
      <c r="D57" s="19" t="s">
        <v>89</v>
      </c>
      <c r="E57" s="19" t="s">
        <v>92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9"/>
      <c r="U57" s="14"/>
      <c r="V57" s="15"/>
      <c r="W57" s="15"/>
      <c r="X57" s="15"/>
      <c r="Y57" s="15"/>
      <c r="Z57" s="16"/>
      <c r="AA57" s="17">
        <v>200000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20">
        <f>AR58</f>
        <v>173985</v>
      </c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5"/>
      <c r="BP57" s="5"/>
      <c r="BQ57" s="5"/>
      <c r="BR57" s="5"/>
      <c r="BS57" s="5"/>
      <c r="BT57" s="5"/>
      <c r="BU57" s="2"/>
    </row>
    <row r="58" spans="1:73" ht="47.25">
      <c r="A58" s="9" t="s">
        <v>50</v>
      </c>
      <c r="B58" s="21" t="s">
        <v>34</v>
      </c>
      <c r="C58" s="21" t="s">
        <v>46</v>
      </c>
      <c r="D58" s="21" t="s">
        <v>89</v>
      </c>
      <c r="E58" s="21" t="s">
        <v>92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21" t="s">
        <v>51</v>
      </c>
      <c r="U58" s="14"/>
      <c r="V58" s="15"/>
      <c r="W58" s="15"/>
      <c r="X58" s="15"/>
      <c r="Y58" s="15"/>
      <c r="Z58" s="16"/>
      <c r="AA58" s="17">
        <v>200000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22">
        <v>173985</v>
      </c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5"/>
      <c r="BP58" s="5"/>
      <c r="BQ58" s="5"/>
      <c r="BR58" s="5"/>
      <c r="BS58" s="5"/>
      <c r="BT58" s="5"/>
      <c r="BU58" s="2"/>
    </row>
    <row r="59" spans="1:73" ht="63">
      <c r="A59" s="6" t="s">
        <v>94</v>
      </c>
      <c r="B59" s="13" t="s">
        <v>34</v>
      </c>
      <c r="C59" s="13" t="s">
        <v>46</v>
      </c>
      <c r="D59" s="13" t="s">
        <v>93</v>
      </c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3"/>
      <c r="U59" s="14"/>
      <c r="V59" s="15"/>
      <c r="W59" s="15"/>
      <c r="X59" s="15"/>
      <c r="Y59" s="15"/>
      <c r="Z59" s="16"/>
      <c r="AA59" s="17">
        <v>550000</v>
      </c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8">
        <f>AR60</f>
        <v>400752.5</v>
      </c>
      <c r="AS59" s="17"/>
      <c r="AT59" s="17"/>
      <c r="AU59" s="17"/>
      <c r="AV59" s="17"/>
      <c r="AW59" s="17"/>
      <c r="AX59" s="17">
        <v>500000</v>
      </c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5"/>
      <c r="BP59" s="5"/>
      <c r="BQ59" s="5"/>
      <c r="BR59" s="5"/>
      <c r="BS59" s="5"/>
      <c r="BT59" s="5"/>
      <c r="BU59" s="2"/>
    </row>
    <row r="60" spans="1:73" ht="47.25">
      <c r="A60" s="8" t="s">
        <v>95</v>
      </c>
      <c r="B60" s="19" t="s">
        <v>34</v>
      </c>
      <c r="C60" s="19" t="s">
        <v>46</v>
      </c>
      <c r="D60" s="19" t="s">
        <v>93</v>
      </c>
      <c r="E60" s="19" t="s">
        <v>96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9"/>
      <c r="U60" s="14"/>
      <c r="V60" s="15"/>
      <c r="W60" s="15"/>
      <c r="X60" s="15"/>
      <c r="Y60" s="15"/>
      <c r="Z60" s="16"/>
      <c r="AA60" s="17">
        <v>550000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20">
        <f>AR61</f>
        <v>400752.5</v>
      </c>
      <c r="AS60" s="17"/>
      <c r="AT60" s="17"/>
      <c r="AU60" s="17"/>
      <c r="AV60" s="17"/>
      <c r="AW60" s="17"/>
      <c r="AX60" s="17">
        <v>500000</v>
      </c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5"/>
      <c r="BP60" s="5"/>
      <c r="BQ60" s="5"/>
      <c r="BR60" s="5"/>
      <c r="BS60" s="5"/>
      <c r="BT60" s="5"/>
      <c r="BU60" s="2"/>
    </row>
    <row r="61" spans="1:73" ht="47.25">
      <c r="A61" s="9" t="s">
        <v>50</v>
      </c>
      <c r="B61" s="21" t="s">
        <v>34</v>
      </c>
      <c r="C61" s="21" t="s">
        <v>46</v>
      </c>
      <c r="D61" s="21" t="s">
        <v>93</v>
      </c>
      <c r="E61" s="21" t="s">
        <v>96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21" t="s">
        <v>51</v>
      </c>
      <c r="U61" s="14"/>
      <c r="V61" s="15"/>
      <c r="W61" s="15"/>
      <c r="X61" s="15"/>
      <c r="Y61" s="15"/>
      <c r="Z61" s="16"/>
      <c r="AA61" s="17">
        <v>550000</v>
      </c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22">
        <v>400752.5</v>
      </c>
      <c r="AS61" s="17"/>
      <c r="AT61" s="17"/>
      <c r="AU61" s="17"/>
      <c r="AV61" s="17"/>
      <c r="AW61" s="17"/>
      <c r="AX61" s="17">
        <v>500000</v>
      </c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5"/>
      <c r="BP61" s="5"/>
      <c r="BQ61" s="5"/>
      <c r="BR61" s="5"/>
      <c r="BS61" s="5"/>
      <c r="BT61" s="5"/>
      <c r="BU61" s="2"/>
    </row>
    <row r="62" spans="1:73" ht="47.25">
      <c r="A62" s="6" t="s">
        <v>98</v>
      </c>
      <c r="B62" s="13" t="s">
        <v>34</v>
      </c>
      <c r="C62" s="13" t="s">
        <v>46</v>
      </c>
      <c r="D62" s="13" t="s">
        <v>97</v>
      </c>
      <c r="E62" s="1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3"/>
      <c r="U62" s="14"/>
      <c r="V62" s="15"/>
      <c r="W62" s="15"/>
      <c r="X62" s="15"/>
      <c r="Y62" s="15"/>
      <c r="Z62" s="16"/>
      <c r="AA62" s="17">
        <v>615000</v>
      </c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>
        <v>-460000</v>
      </c>
      <c r="AM62" s="17"/>
      <c r="AN62" s="17"/>
      <c r="AO62" s="17"/>
      <c r="AP62" s="17"/>
      <c r="AQ62" s="17"/>
      <c r="AR62" s="18">
        <f>AR63</f>
        <v>57900</v>
      </c>
      <c r="AS62" s="17"/>
      <c r="AT62" s="17"/>
      <c r="AU62" s="17"/>
      <c r="AV62" s="17"/>
      <c r="AW62" s="17"/>
      <c r="AX62" s="17">
        <v>615000</v>
      </c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5"/>
      <c r="BP62" s="5"/>
      <c r="BQ62" s="5"/>
      <c r="BR62" s="5"/>
      <c r="BS62" s="5"/>
      <c r="BT62" s="5"/>
      <c r="BU62" s="2"/>
    </row>
    <row r="63" spans="1:73" ht="65.25" customHeight="1">
      <c r="A63" s="8" t="s">
        <v>99</v>
      </c>
      <c r="B63" s="19" t="s">
        <v>34</v>
      </c>
      <c r="C63" s="19" t="s">
        <v>46</v>
      </c>
      <c r="D63" s="19" t="s">
        <v>97</v>
      </c>
      <c r="E63" s="19" t="s">
        <v>100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9"/>
      <c r="U63" s="14"/>
      <c r="V63" s="15"/>
      <c r="W63" s="15"/>
      <c r="X63" s="15"/>
      <c r="Y63" s="15"/>
      <c r="Z63" s="16"/>
      <c r="AA63" s="17">
        <v>600000</v>
      </c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>
        <v>-460000</v>
      </c>
      <c r="AM63" s="17"/>
      <c r="AN63" s="17"/>
      <c r="AO63" s="17"/>
      <c r="AP63" s="17"/>
      <c r="AQ63" s="17"/>
      <c r="AR63" s="20">
        <f>AR64</f>
        <v>57900</v>
      </c>
      <c r="AS63" s="17"/>
      <c r="AT63" s="17"/>
      <c r="AU63" s="17"/>
      <c r="AV63" s="17"/>
      <c r="AW63" s="17"/>
      <c r="AX63" s="17">
        <v>600000</v>
      </c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5"/>
      <c r="BP63" s="5"/>
      <c r="BQ63" s="5"/>
      <c r="BR63" s="5"/>
      <c r="BS63" s="5"/>
      <c r="BT63" s="5"/>
      <c r="BU63" s="2"/>
    </row>
    <row r="64" spans="1:73" ht="47.25">
      <c r="A64" s="9" t="s">
        <v>50</v>
      </c>
      <c r="B64" s="21" t="s">
        <v>34</v>
      </c>
      <c r="C64" s="21" t="s">
        <v>46</v>
      </c>
      <c r="D64" s="21" t="s">
        <v>97</v>
      </c>
      <c r="E64" s="21" t="s">
        <v>100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21" t="s">
        <v>51</v>
      </c>
      <c r="U64" s="14"/>
      <c r="V64" s="15"/>
      <c r="W64" s="15"/>
      <c r="X64" s="15"/>
      <c r="Y64" s="15"/>
      <c r="Z64" s="16"/>
      <c r="AA64" s="17">
        <v>600000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>
        <v>-460000</v>
      </c>
      <c r="AM64" s="17"/>
      <c r="AN64" s="17"/>
      <c r="AO64" s="17"/>
      <c r="AP64" s="17"/>
      <c r="AQ64" s="17"/>
      <c r="AR64" s="22">
        <v>57900</v>
      </c>
      <c r="AS64" s="17"/>
      <c r="AT64" s="17"/>
      <c r="AU64" s="17"/>
      <c r="AV64" s="17"/>
      <c r="AW64" s="17"/>
      <c r="AX64" s="17">
        <v>600000</v>
      </c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5"/>
      <c r="BP64" s="5"/>
      <c r="BQ64" s="5"/>
      <c r="BR64" s="5"/>
      <c r="BS64" s="5"/>
      <c r="BT64" s="5"/>
      <c r="BU64" s="2"/>
    </row>
    <row r="65" spans="1:73" ht="15.75">
      <c r="A65" s="6" t="s">
        <v>101</v>
      </c>
      <c r="B65" s="13" t="s">
        <v>34</v>
      </c>
      <c r="C65" s="13" t="s">
        <v>52</v>
      </c>
      <c r="D65" s="13" t="s">
        <v>36</v>
      </c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3"/>
      <c r="U65" s="14"/>
      <c r="V65" s="15"/>
      <c r="W65" s="15"/>
      <c r="X65" s="15"/>
      <c r="Y65" s="15"/>
      <c r="Z65" s="16"/>
      <c r="AA65" s="17">
        <v>10631240</v>
      </c>
      <c r="AB65" s="17"/>
      <c r="AC65" s="17"/>
      <c r="AD65" s="17">
        <v>13628221.039999999</v>
      </c>
      <c r="AE65" s="17"/>
      <c r="AF65" s="17">
        <v>2270540</v>
      </c>
      <c r="AG65" s="17">
        <v>2270540</v>
      </c>
      <c r="AH65" s="17">
        <v>1419333.82</v>
      </c>
      <c r="AI65" s="17">
        <v>823685.66</v>
      </c>
      <c r="AJ65" s="17"/>
      <c r="AK65" s="17"/>
      <c r="AL65" s="17">
        <v>17213636.329999998</v>
      </c>
      <c r="AM65" s="17"/>
      <c r="AN65" s="17">
        <v>13628221.039999999</v>
      </c>
      <c r="AO65" s="17"/>
      <c r="AP65" s="17">
        <v>595648.16</v>
      </c>
      <c r="AQ65" s="17"/>
      <c r="AR65" s="18">
        <f>AR66+AR81</f>
        <v>23852103.060000002</v>
      </c>
      <c r="AS65" s="17"/>
      <c r="AT65" s="17">
        <v>13628221.039999999</v>
      </c>
      <c r="AU65" s="17">
        <v>2270540</v>
      </c>
      <c r="AV65" s="17">
        <v>1419333.82</v>
      </c>
      <c r="AW65" s="17"/>
      <c r="AX65" s="17">
        <v>10411681.119999999</v>
      </c>
      <c r="AY65" s="17">
        <v>2791300</v>
      </c>
      <c r="AZ65" s="17"/>
      <c r="BA65" s="17">
        <v>1784500</v>
      </c>
      <c r="BB65" s="17"/>
      <c r="BC65" s="17">
        <v>2441275</v>
      </c>
      <c r="BD65" s="17">
        <v>2441275</v>
      </c>
      <c r="BE65" s="17"/>
      <c r="BF65" s="17">
        <v>728014.43</v>
      </c>
      <c r="BG65" s="17"/>
      <c r="BH65" s="17"/>
      <c r="BI65" s="17">
        <v>4575800</v>
      </c>
      <c r="BJ65" s="17">
        <v>2791300</v>
      </c>
      <c r="BK65" s="17">
        <v>1784500</v>
      </c>
      <c r="BL65" s="17"/>
      <c r="BM65" s="17">
        <v>-728014.43</v>
      </c>
      <c r="BN65" s="17"/>
      <c r="BO65" s="5"/>
      <c r="BP65" s="5">
        <v>3918100</v>
      </c>
      <c r="BQ65" s="5">
        <v>2567549</v>
      </c>
      <c r="BR65" s="5">
        <v>435344.44</v>
      </c>
      <c r="BS65" s="5"/>
      <c r="BT65" s="5"/>
      <c r="BU65" s="2"/>
    </row>
    <row r="66" spans="1:73" ht="31.5">
      <c r="A66" s="6" t="s">
        <v>102</v>
      </c>
      <c r="B66" s="13" t="s">
        <v>34</v>
      </c>
      <c r="C66" s="13" t="s">
        <v>52</v>
      </c>
      <c r="D66" s="13" t="s">
        <v>89</v>
      </c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3"/>
      <c r="U66" s="14"/>
      <c r="V66" s="15"/>
      <c r="W66" s="15"/>
      <c r="X66" s="15"/>
      <c r="Y66" s="15"/>
      <c r="Z66" s="16"/>
      <c r="AA66" s="17">
        <v>10231240</v>
      </c>
      <c r="AB66" s="17"/>
      <c r="AC66" s="17"/>
      <c r="AD66" s="17">
        <v>13628221.039999999</v>
      </c>
      <c r="AE66" s="17"/>
      <c r="AF66" s="17">
        <v>2270540</v>
      </c>
      <c r="AG66" s="17">
        <v>2270540</v>
      </c>
      <c r="AH66" s="17">
        <v>1419333.82</v>
      </c>
      <c r="AI66" s="17">
        <v>823685.66</v>
      </c>
      <c r="AJ66" s="17"/>
      <c r="AK66" s="17"/>
      <c r="AL66" s="17">
        <v>15348636.33</v>
      </c>
      <c r="AM66" s="17"/>
      <c r="AN66" s="17">
        <v>13628221.039999999</v>
      </c>
      <c r="AO66" s="17"/>
      <c r="AP66" s="17">
        <v>595648.16</v>
      </c>
      <c r="AQ66" s="17"/>
      <c r="AR66" s="18">
        <f>AR67+AR69+AR71+AR73+AR75+AR77+AR79</f>
        <v>23296503.060000002</v>
      </c>
      <c r="AS66" s="17"/>
      <c r="AT66" s="17">
        <v>13628221.039999999</v>
      </c>
      <c r="AU66" s="17">
        <v>2270540</v>
      </c>
      <c r="AV66" s="17">
        <v>1419333.82</v>
      </c>
      <c r="AW66" s="17"/>
      <c r="AX66" s="17">
        <v>10011681.119999999</v>
      </c>
      <c r="AY66" s="17">
        <v>2791300</v>
      </c>
      <c r="AZ66" s="17"/>
      <c r="BA66" s="17">
        <v>1784500</v>
      </c>
      <c r="BB66" s="17"/>
      <c r="BC66" s="17">
        <v>2441275</v>
      </c>
      <c r="BD66" s="17">
        <v>2441275</v>
      </c>
      <c r="BE66" s="17"/>
      <c r="BF66" s="17">
        <v>728014.43</v>
      </c>
      <c r="BG66" s="17"/>
      <c r="BH66" s="17"/>
      <c r="BI66" s="17">
        <v>4575800</v>
      </c>
      <c r="BJ66" s="17">
        <v>2791300</v>
      </c>
      <c r="BK66" s="17">
        <v>1784500</v>
      </c>
      <c r="BL66" s="17"/>
      <c r="BM66" s="17">
        <v>-728014.43</v>
      </c>
      <c r="BN66" s="17"/>
      <c r="BO66" s="5"/>
      <c r="BP66" s="5">
        <v>3918100</v>
      </c>
      <c r="BQ66" s="5">
        <v>2567549</v>
      </c>
      <c r="BR66" s="5">
        <v>435344.44</v>
      </c>
      <c r="BS66" s="5"/>
      <c r="BT66" s="5"/>
      <c r="BU66" s="2"/>
    </row>
    <row r="67" spans="1:73" ht="47.25">
      <c r="A67" s="8" t="s">
        <v>103</v>
      </c>
      <c r="B67" s="19" t="s">
        <v>34</v>
      </c>
      <c r="C67" s="19" t="s">
        <v>52</v>
      </c>
      <c r="D67" s="19" t="s">
        <v>89</v>
      </c>
      <c r="E67" s="19" t="s">
        <v>104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9"/>
      <c r="U67" s="14"/>
      <c r="V67" s="15"/>
      <c r="W67" s="15"/>
      <c r="X67" s="15"/>
      <c r="Y67" s="15"/>
      <c r="Z67" s="16"/>
      <c r="AA67" s="17">
        <v>150000</v>
      </c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>
        <v>907494.48</v>
      </c>
      <c r="AM67" s="17"/>
      <c r="AN67" s="17"/>
      <c r="AO67" s="17"/>
      <c r="AP67" s="17"/>
      <c r="AQ67" s="17"/>
      <c r="AR67" s="20">
        <f>AR68</f>
        <v>1024843.7</v>
      </c>
      <c r="AS67" s="17"/>
      <c r="AT67" s="17"/>
      <c r="AU67" s="17"/>
      <c r="AV67" s="17"/>
      <c r="AW67" s="17"/>
      <c r="AX67" s="17">
        <v>100000</v>
      </c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5"/>
      <c r="BP67" s="5"/>
      <c r="BQ67" s="5"/>
      <c r="BR67" s="5"/>
      <c r="BS67" s="5"/>
      <c r="BT67" s="5"/>
      <c r="BU67" s="2"/>
    </row>
    <row r="68" spans="1:73" ht="37.5" customHeight="1">
      <c r="A68" s="9" t="s">
        <v>50</v>
      </c>
      <c r="B68" s="21" t="s">
        <v>34</v>
      </c>
      <c r="C68" s="21" t="s">
        <v>52</v>
      </c>
      <c r="D68" s="21" t="s">
        <v>89</v>
      </c>
      <c r="E68" s="21" t="s">
        <v>104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21" t="s">
        <v>51</v>
      </c>
      <c r="U68" s="14"/>
      <c r="V68" s="15"/>
      <c r="W68" s="15"/>
      <c r="X68" s="15"/>
      <c r="Y68" s="15"/>
      <c r="Z68" s="16"/>
      <c r="AA68" s="17">
        <v>150000</v>
      </c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>
        <v>907494.48</v>
      </c>
      <c r="AM68" s="17"/>
      <c r="AN68" s="17"/>
      <c r="AO68" s="17"/>
      <c r="AP68" s="17"/>
      <c r="AQ68" s="17"/>
      <c r="AR68" s="22">
        <v>1024843.7</v>
      </c>
      <c r="AS68" s="17"/>
      <c r="AT68" s="17"/>
      <c r="AU68" s="17"/>
      <c r="AV68" s="17"/>
      <c r="AW68" s="17"/>
      <c r="AX68" s="17">
        <v>100000</v>
      </c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5"/>
      <c r="BP68" s="5"/>
      <c r="BQ68" s="5"/>
      <c r="BR68" s="5"/>
      <c r="BS68" s="5"/>
      <c r="BT68" s="5"/>
      <c r="BU68" s="2"/>
    </row>
    <row r="69" spans="1:73" ht="47.25">
      <c r="A69" s="8" t="s">
        <v>105</v>
      </c>
      <c r="B69" s="19" t="s">
        <v>34</v>
      </c>
      <c r="C69" s="19" t="s">
        <v>52</v>
      </c>
      <c r="D69" s="19" t="s">
        <v>89</v>
      </c>
      <c r="E69" s="19" t="s">
        <v>106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9"/>
      <c r="U69" s="14"/>
      <c r="V69" s="15"/>
      <c r="W69" s="15"/>
      <c r="X69" s="15"/>
      <c r="Y69" s="15"/>
      <c r="Z69" s="16"/>
      <c r="AA69" s="17">
        <v>1761259.47</v>
      </c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>
        <v>-109974.78</v>
      </c>
      <c r="AM69" s="17"/>
      <c r="AN69" s="17"/>
      <c r="AO69" s="17"/>
      <c r="AP69" s="17"/>
      <c r="AQ69" s="17"/>
      <c r="AR69" s="20">
        <f>AR70</f>
        <v>1474525</v>
      </c>
      <c r="AS69" s="17"/>
      <c r="AT69" s="17"/>
      <c r="AU69" s="17"/>
      <c r="AV69" s="17"/>
      <c r="AW69" s="17"/>
      <c r="AX69" s="17">
        <v>1432406.12</v>
      </c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5"/>
      <c r="BP69" s="5"/>
      <c r="BQ69" s="5"/>
      <c r="BR69" s="5"/>
      <c r="BS69" s="5"/>
      <c r="BT69" s="5"/>
      <c r="BU69" s="2"/>
    </row>
    <row r="70" spans="1:73" ht="47.25">
      <c r="A70" s="9" t="s">
        <v>50</v>
      </c>
      <c r="B70" s="21" t="s">
        <v>34</v>
      </c>
      <c r="C70" s="21" t="s">
        <v>52</v>
      </c>
      <c r="D70" s="21" t="s">
        <v>89</v>
      </c>
      <c r="E70" s="21" t="s">
        <v>106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21" t="s">
        <v>51</v>
      </c>
      <c r="U70" s="14"/>
      <c r="V70" s="15"/>
      <c r="W70" s="15"/>
      <c r="X70" s="15"/>
      <c r="Y70" s="15"/>
      <c r="Z70" s="16"/>
      <c r="AA70" s="17">
        <v>1761259.47</v>
      </c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>
        <v>-109974.78</v>
      </c>
      <c r="AM70" s="17"/>
      <c r="AN70" s="17"/>
      <c r="AO70" s="17"/>
      <c r="AP70" s="17"/>
      <c r="AQ70" s="17"/>
      <c r="AR70" s="22">
        <v>1474525</v>
      </c>
      <c r="AS70" s="17"/>
      <c r="AT70" s="17"/>
      <c r="AU70" s="17"/>
      <c r="AV70" s="17"/>
      <c r="AW70" s="17"/>
      <c r="AX70" s="17">
        <v>1432406.12</v>
      </c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5"/>
      <c r="BP70" s="5"/>
      <c r="BQ70" s="5"/>
      <c r="BR70" s="5"/>
      <c r="BS70" s="5"/>
      <c r="BT70" s="5"/>
      <c r="BU70" s="2"/>
    </row>
    <row r="71" spans="1:73" ht="63">
      <c r="A71" s="8" t="s">
        <v>107</v>
      </c>
      <c r="B71" s="19" t="s">
        <v>34</v>
      </c>
      <c r="C71" s="19" t="s">
        <v>52</v>
      </c>
      <c r="D71" s="19" t="s">
        <v>89</v>
      </c>
      <c r="E71" s="19" t="s">
        <v>108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9"/>
      <c r="U71" s="14"/>
      <c r="V71" s="15"/>
      <c r="W71" s="15"/>
      <c r="X71" s="15"/>
      <c r="Y71" s="15"/>
      <c r="Z71" s="16"/>
      <c r="AA71" s="17">
        <v>600000</v>
      </c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>
        <v>390874.04</v>
      </c>
      <c r="AM71" s="17"/>
      <c r="AN71" s="17"/>
      <c r="AO71" s="17"/>
      <c r="AP71" s="17"/>
      <c r="AQ71" s="17"/>
      <c r="AR71" s="20">
        <f>AR72</f>
        <v>955828.03</v>
      </c>
      <c r="AS71" s="17"/>
      <c r="AT71" s="17"/>
      <c r="AU71" s="17"/>
      <c r="AV71" s="17"/>
      <c r="AW71" s="17"/>
      <c r="AX71" s="17">
        <v>1000000</v>
      </c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5"/>
      <c r="BP71" s="5"/>
      <c r="BQ71" s="5"/>
      <c r="BR71" s="5"/>
      <c r="BS71" s="5"/>
      <c r="BT71" s="5"/>
      <c r="BU71" s="2"/>
    </row>
    <row r="72" spans="1:73" ht="47.25">
      <c r="A72" s="9" t="s">
        <v>50</v>
      </c>
      <c r="B72" s="21" t="s">
        <v>34</v>
      </c>
      <c r="C72" s="21" t="s">
        <v>52</v>
      </c>
      <c r="D72" s="21" t="s">
        <v>89</v>
      </c>
      <c r="E72" s="21" t="s">
        <v>108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21" t="s">
        <v>51</v>
      </c>
      <c r="U72" s="14"/>
      <c r="V72" s="15"/>
      <c r="W72" s="15"/>
      <c r="X72" s="15"/>
      <c r="Y72" s="15"/>
      <c r="Z72" s="16"/>
      <c r="AA72" s="17">
        <v>600000</v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>
        <v>390874.04</v>
      </c>
      <c r="AM72" s="17"/>
      <c r="AN72" s="17"/>
      <c r="AO72" s="17"/>
      <c r="AP72" s="17"/>
      <c r="AQ72" s="17"/>
      <c r="AR72" s="22">
        <v>955828.03</v>
      </c>
      <c r="AS72" s="17"/>
      <c r="AT72" s="17"/>
      <c r="AU72" s="17"/>
      <c r="AV72" s="17"/>
      <c r="AW72" s="17"/>
      <c r="AX72" s="17">
        <v>1000000</v>
      </c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5"/>
      <c r="BP72" s="5"/>
      <c r="BQ72" s="5"/>
      <c r="BR72" s="5"/>
      <c r="BS72" s="5"/>
      <c r="BT72" s="5"/>
      <c r="BU72" s="2"/>
    </row>
    <row r="73" spans="1:73" ht="63">
      <c r="A73" s="8" t="s">
        <v>109</v>
      </c>
      <c r="B73" s="19" t="s">
        <v>34</v>
      </c>
      <c r="C73" s="19" t="s">
        <v>52</v>
      </c>
      <c r="D73" s="19" t="s">
        <v>89</v>
      </c>
      <c r="E73" s="19" t="s">
        <v>110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9"/>
      <c r="U73" s="14"/>
      <c r="V73" s="15"/>
      <c r="W73" s="15"/>
      <c r="X73" s="15"/>
      <c r="Y73" s="15"/>
      <c r="Z73" s="16"/>
      <c r="AA73" s="17">
        <v>6496294.8700000001</v>
      </c>
      <c r="AB73" s="17"/>
      <c r="AC73" s="17"/>
      <c r="AD73" s="17"/>
      <c r="AE73" s="17"/>
      <c r="AF73" s="17">
        <v>2270540</v>
      </c>
      <c r="AG73" s="17">
        <v>2270540</v>
      </c>
      <c r="AH73" s="17"/>
      <c r="AI73" s="17"/>
      <c r="AJ73" s="17"/>
      <c r="AK73" s="17"/>
      <c r="AL73" s="17">
        <v>-220848.35</v>
      </c>
      <c r="AM73" s="17"/>
      <c r="AN73" s="17"/>
      <c r="AO73" s="17"/>
      <c r="AP73" s="17"/>
      <c r="AQ73" s="17"/>
      <c r="AR73" s="20">
        <f>AR74</f>
        <v>4426089</v>
      </c>
      <c r="AS73" s="17"/>
      <c r="AT73" s="17"/>
      <c r="AU73" s="17">
        <v>2270540</v>
      </c>
      <c r="AV73" s="17"/>
      <c r="AW73" s="17"/>
      <c r="AX73" s="17">
        <v>6751260.5700000003</v>
      </c>
      <c r="AY73" s="17"/>
      <c r="AZ73" s="17"/>
      <c r="BA73" s="17"/>
      <c r="BB73" s="17"/>
      <c r="BC73" s="17">
        <v>2441275</v>
      </c>
      <c r="BD73" s="17">
        <v>2441275</v>
      </c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5"/>
      <c r="BP73" s="5"/>
      <c r="BQ73" s="5">
        <v>2567549</v>
      </c>
      <c r="BR73" s="5"/>
      <c r="BS73" s="5"/>
      <c r="BT73" s="5"/>
      <c r="BU73" s="2"/>
    </row>
    <row r="74" spans="1:73" ht="47.25">
      <c r="A74" s="9" t="s">
        <v>50</v>
      </c>
      <c r="B74" s="21" t="s">
        <v>34</v>
      </c>
      <c r="C74" s="21" t="s">
        <v>52</v>
      </c>
      <c r="D74" s="21" t="s">
        <v>89</v>
      </c>
      <c r="E74" s="21" t="s">
        <v>110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21" t="s">
        <v>51</v>
      </c>
      <c r="U74" s="14"/>
      <c r="V74" s="15"/>
      <c r="W74" s="15"/>
      <c r="X74" s="15"/>
      <c r="Y74" s="15"/>
      <c r="Z74" s="16"/>
      <c r="AA74" s="17">
        <v>6496294.8700000001</v>
      </c>
      <c r="AB74" s="17"/>
      <c r="AC74" s="17"/>
      <c r="AD74" s="17"/>
      <c r="AE74" s="17"/>
      <c r="AF74" s="17">
        <v>2270540</v>
      </c>
      <c r="AG74" s="17">
        <v>2270540</v>
      </c>
      <c r="AH74" s="17"/>
      <c r="AI74" s="17"/>
      <c r="AJ74" s="17"/>
      <c r="AK74" s="17"/>
      <c r="AL74" s="17">
        <v>-220848.35</v>
      </c>
      <c r="AM74" s="17"/>
      <c r="AN74" s="17"/>
      <c r="AO74" s="17"/>
      <c r="AP74" s="17"/>
      <c r="AQ74" s="17"/>
      <c r="AR74" s="22">
        <v>4426089</v>
      </c>
      <c r="AS74" s="17"/>
      <c r="AT74" s="17"/>
      <c r="AU74" s="17">
        <v>2270540</v>
      </c>
      <c r="AV74" s="17"/>
      <c r="AW74" s="17"/>
      <c r="AX74" s="17">
        <v>6751260.5700000003</v>
      </c>
      <c r="AY74" s="17"/>
      <c r="AZ74" s="17"/>
      <c r="BA74" s="17"/>
      <c r="BB74" s="17"/>
      <c r="BC74" s="17">
        <v>2441275</v>
      </c>
      <c r="BD74" s="17">
        <v>2441275</v>
      </c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5"/>
      <c r="BP74" s="5"/>
      <c r="BQ74" s="5">
        <v>2567549</v>
      </c>
      <c r="BR74" s="5"/>
      <c r="BS74" s="5"/>
      <c r="BT74" s="5"/>
      <c r="BU74" s="2"/>
    </row>
    <row r="75" spans="1:73" ht="78.75">
      <c r="A75" s="8" t="s">
        <v>111</v>
      </c>
      <c r="B75" s="19" t="s">
        <v>34</v>
      </c>
      <c r="C75" s="19" t="s">
        <v>52</v>
      </c>
      <c r="D75" s="19" t="s">
        <v>89</v>
      </c>
      <c r="E75" s="19" t="s">
        <v>112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9"/>
      <c r="U75" s="14"/>
      <c r="V75" s="15"/>
      <c r="W75" s="15"/>
      <c r="X75" s="15"/>
      <c r="Y75" s="15"/>
      <c r="Z75" s="16"/>
      <c r="AA75" s="17">
        <v>318740.53000000003</v>
      </c>
      <c r="AB75" s="17"/>
      <c r="AC75" s="17"/>
      <c r="AD75" s="17">
        <v>2500000</v>
      </c>
      <c r="AE75" s="17"/>
      <c r="AF75" s="17"/>
      <c r="AG75" s="17"/>
      <c r="AH75" s="17">
        <v>318740.53000000003</v>
      </c>
      <c r="AI75" s="17">
        <v>318740.53000000003</v>
      </c>
      <c r="AJ75" s="17"/>
      <c r="AK75" s="17"/>
      <c r="AL75" s="17">
        <v>2624855.4700000002</v>
      </c>
      <c r="AM75" s="17"/>
      <c r="AN75" s="17">
        <v>2500000</v>
      </c>
      <c r="AO75" s="17"/>
      <c r="AP75" s="17"/>
      <c r="AQ75" s="17"/>
      <c r="AR75" s="20">
        <f>AR76</f>
        <v>2929103</v>
      </c>
      <c r="AS75" s="17"/>
      <c r="AT75" s="17">
        <v>2500000</v>
      </c>
      <c r="AU75" s="17"/>
      <c r="AV75" s="17">
        <v>318740.53000000003</v>
      </c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5"/>
      <c r="BP75" s="5"/>
      <c r="BQ75" s="5"/>
      <c r="BR75" s="5"/>
      <c r="BS75" s="5"/>
      <c r="BT75" s="5"/>
      <c r="BU75" s="2"/>
    </row>
    <row r="76" spans="1:73" ht="47.25">
      <c r="A76" s="9" t="s">
        <v>50</v>
      </c>
      <c r="B76" s="21" t="s">
        <v>34</v>
      </c>
      <c r="C76" s="21" t="s">
        <v>52</v>
      </c>
      <c r="D76" s="21" t="s">
        <v>89</v>
      </c>
      <c r="E76" s="21" t="s">
        <v>112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21" t="s">
        <v>51</v>
      </c>
      <c r="U76" s="14"/>
      <c r="V76" s="15"/>
      <c r="W76" s="15"/>
      <c r="X76" s="15"/>
      <c r="Y76" s="15"/>
      <c r="Z76" s="16"/>
      <c r="AA76" s="17">
        <v>318740.53000000003</v>
      </c>
      <c r="AB76" s="17"/>
      <c r="AC76" s="17"/>
      <c r="AD76" s="17">
        <v>2500000</v>
      </c>
      <c r="AE76" s="17"/>
      <c r="AF76" s="17"/>
      <c r="AG76" s="17"/>
      <c r="AH76" s="17">
        <v>318740.53000000003</v>
      </c>
      <c r="AI76" s="17">
        <v>318740.53000000003</v>
      </c>
      <c r="AJ76" s="17"/>
      <c r="AK76" s="17"/>
      <c r="AL76" s="17">
        <v>2624855.4700000002</v>
      </c>
      <c r="AM76" s="17"/>
      <c r="AN76" s="17">
        <v>2500000</v>
      </c>
      <c r="AO76" s="17"/>
      <c r="AP76" s="17"/>
      <c r="AQ76" s="17"/>
      <c r="AR76" s="22">
        <v>2929103</v>
      </c>
      <c r="AS76" s="17"/>
      <c r="AT76" s="17">
        <v>2500000</v>
      </c>
      <c r="AU76" s="17"/>
      <c r="AV76" s="17">
        <v>318740.53000000003</v>
      </c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5"/>
      <c r="BP76" s="5"/>
      <c r="BQ76" s="5"/>
      <c r="BR76" s="5"/>
      <c r="BS76" s="5"/>
      <c r="BT76" s="5"/>
      <c r="BU76" s="2"/>
    </row>
    <row r="77" spans="1:73" ht="78.75">
      <c r="A77" s="8" t="s">
        <v>113</v>
      </c>
      <c r="B77" s="19" t="s">
        <v>34</v>
      </c>
      <c r="C77" s="19" t="s">
        <v>52</v>
      </c>
      <c r="D77" s="19" t="s">
        <v>89</v>
      </c>
      <c r="E77" s="19" t="s">
        <v>114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9"/>
      <c r="U77" s="14"/>
      <c r="V77" s="15"/>
      <c r="W77" s="15"/>
      <c r="X77" s="15"/>
      <c r="Y77" s="15"/>
      <c r="Z77" s="16"/>
      <c r="AA77" s="17">
        <v>504945.13</v>
      </c>
      <c r="AB77" s="17"/>
      <c r="AC77" s="17"/>
      <c r="AD77" s="17">
        <v>11128221.039999999</v>
      </c>
      <c r="AE77" s="17"/>
      <c r="AF77" s="17"/>
      <c r="AG77" s="17"/>
      <c r="AH77" s="17">
        <v>1100593.29</v>
      </c>
      <c r="AI77" s="17">
        <v>504945.13</v>
      </c>
      <c r="AJ77" s="17"/>
      <c r="AK77" s="17"/>
      <c r="AL77" s="17">
        <v>11856235.470000001</v>
      </c>
      <c r="AM77" s="17"/>
      <c r="AN77" s="17">
        <v>11128221.039999999</v>
      </c>
      <c r="AO77" s="17"/>
      <c r="AP77" s="17">
        <v>595648.16</v>
      </c>
      <c r="AQ77" s="17"/>
      <c r="AR77" s="20">
        <f>AR78</f>
        <v>12361114.33</v>
      </c>
      <c r="AS77" s="17"/>
      <c r="AT77" s="17">
        <v>11128221.039999999</v>
      </c>
      <c r="AU77" s="17"/>
      <c r="AV77" s="17">
        <v>1100593.29</v>
      </c>
      <c r="AW77" s="17"/>
      <c r="AX77" s="17">
        <v>728014.43</v>
      </c>
      <c r="AY77" s="17"/>
      <c r="AZ77" s="17"/>
      <c r="BA77" s="17"/>
      <c r="BB77" s="17"/>
      <c r="BC77" s="17"/>
      <c r="BD77" s="17"/>
      <c r="BE77" s="17"/>
      <c r="BF77" s="17">
        <v>728014.43</v>
      </c>
      <c r="BG77" s="17"/>
      <c r="BH77" s="17"/>
      <c r="BI77" s="17"/>
      <c r="BJ77" s="17"/>
      <c r="BK77" s="17"/>
      <c r="BL77" s="17"/>
      <c r="BM77" s="17">
        <v>-728014.43</v>
      </c>
      <c r="BN77" s="17"/>
      <c r="BO77" s="5"/>
      <c r="BP77" s="5"/>
      <c r="BQ77" s="5"/>
      <c r="BR77" s="5"/>
      <c r="BS77" s="5"/>
      <c r="BT77" s="5"/>
      <c r="BU77" s="2"/>
    </row>
    <row r="78" spans="1:73" ht="47.25">
      <c r="A78" s="9" t="s">
        <v>50</v>
      </c>
      <c r="B78" s="21" t="s">
        <v>34</v>
      </c>
      <c r="C78" s="21" t="s">
        <v>52</v>
      </c>
      <c r="D78" s="21" t="s">
        <v>89</v>
      </c>
      <c r="E78" s="21" t="s">
        <v>114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21" t="s">
        <v>51</v>
      </c>
      <c r="U78" s="14"/>
      <c r="V78" s="15"/>
      <c r="W78" s="15"/>
      <c r="X78" s="15"/>
      <c r="Y78" s="15"/>
      <c r="Z78" s="16"/>
      <c r="AA78" s="17">
        <v>504945.13</v>
      </c>
      <c r="AB78" s="17"/>
      <c r="AC78" s="17"/>
      <c r="AD78" s="17">
        <v>11128221.039999999</v>
      </c>
      <c r="AE78" s="17"/>
      <c r="AF78" s="17"/>
      <c r="AG78" s="17"/>
      <c r="AH78" s="17">
        <v>1100593.29</v>
      </c>
      <c r="AI78" s="17">
        <v>504945.13</v>
      </c>
      <c r="AJ78" s="17"/>
      <c r="AK78" s="17"/>
      <c r="AL78" s="17">
        <v>11856235.470000001</v>
      </c>
      <c r="AM78" s="17"/>
      <c r="AN78" s="17">
        <v>11128221.039999999</v>
      </c>
      <c r="AO78" s="17"/>
      <c r="AP78" s="17">
        <v>595648.16</v>
      </c>
      <c r="AQ78" s="17"/>
      <c r="AR78" s="22">
        <v>12361114.33</v>
      </c>
      <c r="AS78" s="17"/>
      <c r="AT78" s="17">
        <v>11128221.039999999</v>
      </c>
      <c r="AU78" s="17"/>
      <c r="AV78" s="17">
        <v>1100593.29</v>
      </c>
      <c r="AW78" s="17"/>
      <c r="AX78" s="17">
        <v>728014.43</v>
      </c>
      <c r="AY78" s="17"/>
      <c r="AZ78" s="17"/>
      <c r="BA78" s="17"/>
      <c r="BB78" s="17"/>
      <c r="BC78" s="17"/>
      <c r="BD78" s="17"/>
      <c r="BE78" s="17"/>
      <c r="BF78" s="17">
        <v>728014.43</v>
      </c>
      <c r="BG78" s="17"/>
      <c r="BH78" s="17"/>
      <c r="BI78" s="17"/>
      <c r="BJ78" s="17"/>
      <c r="BK78" s="17"/>
      <c r="BL78" s="17"/>
      <c r="BM78" s="17">
        <v>-728014.43</v>
      </c>
      <c r="BN78" s="17"/>
      <c r="BO78" s="5"/>
      <c r="BP78" s="5"/>
      <c r="BQ78" s="5"/>
      <c r="BR78" s="5"/>
      <c r="BS78" s="5"/>
      <c r="BT78" s="5"/>
      <c r="BU78" s="2"/>
    </row>
    <row r="79" spans="1:73" ht="52.5" customHeight="1">
      <c r="A79" s="8" t="s">
        <v>115</v>
      </c>
      <c r="B79" s="19" t="s">
        <v>34</v>
      </c>
      <c r="C79" s="19" t="s">
        <v>52</v>
      </c>
      <c r="D79" s="19" t="s">
        <v>89</v>
      </c>
      <c r="E79" s="19" t="s">
        <v>116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9"/>
      <c r="U79" s="14"/>
      <c r="V79" s="15"/>
      <c r="W79" s="15"/>
      <c r="X79" s="15"/>
      <c r="Y79" s="15"/>
      <c r="Z79" s="16"/>
      <c r="AA79" s="17">
        <v>400000</v>
      </c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>
        <v>-100000</v>
      </c>
      <c r="AM79" s="17"/>
      <c r="AN79" s="17"/>
      <c r="AO79" s="17"/>
      <c r="AP79" s="17"/>
      <c r="AQ79" s="17"/>
      <c r="AR79" s="20">
        <f>AR80</f>
        <v>125000</v>
      </c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5"/>
      <c r="BP79" s="5"/>
      <c r="BQ79" s="5"/>
      <c r="BR79" s="5"/>
      <c r="BS79" s="5"/>
      <c r="BT79" s="5"/>
      <c r="BU79" s="2"/>
    </row>
    <row r="80" spans="1:73" ht="39.75" customHeight="1">
      <c r="A80" s="9" t="s">
        <v>50</v>
      </c>
      <c r="B80" s="21" t="s">
        <v>34</v>
      </c>
      <c r="C80" s="21" t="s">
        <v>52</v>
      </c>
      <c r="D80" s="21" t="s">
        <v>89</v>
      </c>
      <c r="E80" s="21" t="s">
        <v>116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21" t="s">
        <v>51</v>
      </c>
      <c r="U80" s="14"/>
      <c r="V80" s="15"/>
      <c r="W80" s="15"/>
      <c r="X80" s="15"/>
      <c r="Y80" s="15"/>
      <c r="Z80" s="16"/>
      <c r="AA80" s="17">
        <v>400000</v>
      </c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>
        <v>-100000</v>
      </c>
      <c r="AM80" s="17"/>
      <c r="AN80" s="17"/>
      <c r="AO80" s="17"/>
      <c r="AP80" s="17"/>
      <c r="AQ80" s="17"/>
      <c r="AR80" s="22">
        <v>125000</v>
      </c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5"/>
      <c r="BP80" s="5"/>
      <c r="BQ80" s="5"/>
      <c r="BR80" s="5"/>
      <c r="BS80" s="5"/>
      <c r="BT80" s="5"/>
      <c r="BU80" s="2"/>
    </row>
    <row r="81" spans="1:73" ht="31.5">
      <c r="A81" s="6" t="s">
        <v>118</v>
      </c>
      <c r="B81" s="13" t="s">
        <v>34</v>
      </c>
      <c r="C81" s="13" t="s">
        <v>52</v>
      </c>
      <c r="D81" s="13" t="s">
        <v>117</v>
      </c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3"/>
      <c r="U81" s="14"/>
      <c r="V81" s="15"/>
      <c r="W81" s="15"/>
      <c r="X81" s="15"/>
      <c r="Y81" s="15"/>
      <c r="Z81" s="16"/>
      <c r="AA81" s="17">
        <v>400000</v>
      </c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>
        <v>1865000</v>
      </c>
      <c r="AM81" s="17"/>
      <c r="AN81" s="17"/>
      <c r="AO81" s="17"/>
      <c r="AP81" s="17"/>
      <c r="AQ81" s="17"/>
      <c r="AR81" s="18">
        <f>AR82+AR84</f>
        <v>555600</v>
      </c>
      <c r="AS81" s="17"/>
      <c r="AT81" s="17"/>
      <c r="AU81" s="17"/>
      <c r="AV81" s="17"/>
      <c r="AW81" s="17"/>
      <c r="AX81" s="17">
        <v>400000</v>
      </c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5"/>
      <c r="BP81" s="5"/>
      <c r="BQ81" s="5"/>
      <c r="BR81" s="5"/>
      <c r="BS81" s="5"/>
      <c r="BT81" s="5"/>
      <c r="BU81" s="2"/>
    </row>
    <row r="82" spans="1:73" ht="31.5">
      <c r="A82" s="8" t="s">
        <v>119</v>
      </c>
      <c r="B82" s="19" t="s">
        <v>34</v>
      </c>
      <c r="C82" s="19" t="s">
        <v>52</v>
      </c>
      <c r="D82" s="19" t="s">
        <v>117</v>
      </c>
      <c r="E82" s="19" t="s">
        <v>120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9"/>
      <c r="U82" s="14"/>
      <c r="V82" s="15"/>
      <c r="W82" s="15"/>
      <c r="X82" s="15"/>
      <c r="Y82" s="15"/>
      <c r="Z82" s="16"/>
      <c r="AA82" s="17">
        <v>150000</v>
      </c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>
        <v>58000</v>
      </c>
      <c r="AM82" s="17"/>
      <c r="AN82" s="17"/>
      <c r="AO82" s="17"/>
      <c r="AP82" s="17"/>
      <c r="AQ82" s="17"/>
      <c r="AR82" s="20">
        <f>AR83</f>
        <v>168000</v>
      </c>
      <c r="AS82" s="17"/>
      <c r="AT82" s="17"/>
      <c r="AU82" s="17"/>
      <c r="AV82" s="17"/>
      <c r="AW82" s="17"/>
      <c r="AX82" s="17">
        <v>100000</v>
      </c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5"/>
      <c r="BP82" s="5"/>
      <c r="BQ82" s="5"/>
      <c r="BR82" s="5"/>
      <c r="BS82" s="5"/>
      <c r="BT82" s="5"/>
      <c r="BU82" s="2"/>
    </row>
    <row r="83" spans="1:73" ht="47.25">
      <c r="A83" s="9" t="s">
        <v>50</v>
      </c>
      <c r="B83" s="21" t="s">
        <v>34</v>
      </c>
      <c r="C83" s="21" t="s">
        <v>52</v>
      </c>
      <c r="D83" s="21" t="s">
        <v>117</v>
      </c>
      <c r="E83" s="21" t="s">
        <v>120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21" t="s">
        <v>51</v>
      </c>
      <c r="U83" s="14"/>
      <c r="V83" s="15"/>
      <c r="W83" s="15"/>
      <c r="X83" s="15"/>
      <c r="Y83" s="15"/>
      <c r="Z83" s="16"/>
      <c r="AA83" s="17">
        <v>150000</v>
      </c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>
        <v>58000</v>
      </c>
      <c r="AM83" s="17"/>
      <c r="AN83" s="17"/>
      <c r="AO83" s="17"/>
      <c r="AP83" s="17"/>
      <c r="AQ83" s="17"/>
      <c r="AR83" s="22">
        <v>168000</v>
      </c>
      <c r="AS83" s="17"/>
      <c r="AT83" s="17"/>
      <c r="AU83" s="17"/>
      <c r="AV83" s="17"/>
      <c r="AW83" s="17"/>
      <c r="AX83" s="17">
        <v>100000</v>
      </c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5"/>
      <c r="BP83" s="5"/>
      <c r="BQ83" s="5"/>
      <c r="BR83" s="5"/>
      <c r="BS83" s="5"/>
      <c r="BT83" s="5"/>
      <c r="BU83" s="2"/>
    </row>
    <row r="84" spans="1:73" ht="54.75" customHeight="1">
      <c r="A84" s="8" t="s">
        <v>121</v>
      </c>
      <c r="B84" s="19" t="s">
        <v>34</v>
      </c>
      <c r="C84" s="19" t="s">
        <v>52</v>
      </c>
      <c r="D84" s="19" t="s">
        <v>117</v>
      </c>
      <c r="E84" s="19" t="s">
        <v>122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9"/>
      <c r="U84" s="14"/>
      <c r="V84" s="15"/>
      <c r="W84" s="15"/>
      <c r="X84" s="15"/>
      <c r="Y84" s="15"/>
      <c r="Z84" s="16"/>
      <c r="AA84" s="17">
        <v>250000</v>
      </c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>
        <v>332000</v>
      </c>
      <c r="AM84" s="17"/>
      <c r="AN84" s="17"/>
      <c r="AO84" s="17"/>
      <c r="AP84" s="17"/>
      <c r="AQ84" s="17"/>
      <c r="AR84" s="20">
        <f>AR85</f>
        <v>387600</v>
      </c>
      <c r="AS84" s="17"/>
      <c r="AT84" s="17"/>
      <c r="AU84" s="17"/>
      <c r="AV84" s="17"/>
      <c r="AW84" s="17"/>
      <c r="AX84" s="17">
        <v>300000</v>
      </c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5"/>
      <c r="BP84" s="5"/>
      <c r="BQ84" s="5"/>
      <c r="BR84" s="5"/>
      <c r="BS84" s="5"/>
      <c r="BT84" s="5"/>
      <c r="BU84" s="2"/>
    </row>
    <row r="85" spans="1:73" ht="41.25" customHeight="1">
      <c r="A85" s="9" t="s">
        <v>50</v>
      </c>
      <c r="B85" s="21" t="s">
        <v>34</v>
      </c>
      <c r="C85" s="21" t="s">
        <v>52</v>
      </c>
      <c r="D85" s="21" t="s">
        <v>117</v>
      </c>
      <c r="E85" s="21" t="s">
        <v>122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21" t="s">
        <v>51</v>
      </c>
      <c r="U85" s="14"/>
      <c r="V85" s="15"/>
      <c r="W85" s="15"/>
      <c r="X85" s="15"/>
      <c r="Y85" s="15"/>
      <c r="Z85" s="16"/>
      <c r="AA85" s="17">
        <v>250000</v>
      </c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>
        <v>332000</v>
      </c>
      <c r="AM85" s="17"/>
      <c r="AN85" s="17"/>
      <c r="AO85" s="17"/>
      <c r="AP85" s="17"/>
      <c r="AQ85" s="17"/>
      <c r="AR85" s="22">
        <v>387600</v>
      </c>
      <c r="AS85" s="17"/>
      <c r="AT85" s="17"/>
      <c r="AU85" s="17"/>
      <c r="AV85" s="17"/>
      <c r="AW85" s="17"/>
      <c r="AX85" s="17">
        <v>300000</v>
      </c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5"/>
      <c r="BP85" s="5"/>
      <c r="BQ85" s="5"/>
      <c r="BR85" s="5"/>
      <c r="BS85" s="5"/>
      <c r="BT85" s="5"/>
      <c r="BU85" s="2"/>
    </row>
    <row r="86" spans="1:73" ht="31.5">
      <c r="A86" s="6" t="s">
        <v>124</v>
      </c>
      <c r="B86" s="13" t="s">
        <v>34</v>
      </c>
      <c r="C86" s="13" t="s">
        <v>123</v>
      </c>
      <c r="D86" s="13" t="s">
        <v>36</v>
      </c>
      <c r="E86" s="13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3"/>
      <c r="U86" s="14"/>
      <c r="V86" s="15"/>
      <c r="W86" s="15"/>
      <c r="X86" s="15"/>
      <c r="Y86" s="15"/>
      <c r="Z86" s="16"/>
      <c r="AA86" s="17">
        <v>19754914.57</v>
      </c>
      <c r="AB86" s="17"/>
      <c r="AC86" s="17"/>
      <c r="AD86" s="17">
        <v>4944124.03</v>
      </c>
      <c r="AE86" s="17"/>
      <c r="AF86" s="17">
        <v>3541858.94</v>
      </c>
      <c r="AG86" s="17"/>
      <c r="AH86" s="17">
        <v>1016481.25</v>
      </c>
      <c r="AI86" s="17">
        <v>3216481.25</v>
      </c>
      <c r="AJ86" s="17"/>
      <c r="AK86" s="17"/>
      <c r="AL86" s="17">
        <v>10148181.33</v>
      </c>
      <c r="AM86" s="17"/>
      <c r="AN86" s="17">
        <v>4944124.03</v>
      </c>
      <c r="AO86" s="17">
        <v>3541858.94</v>
      </c>
      <c r="AP86" s="17">
        <v>-2200000</v>
      </c>
      <c r="AQ86" s="17"/>
      <c r="AR86" s="18">
        <f>AR87+AR91+AR95</f>
        <v>22172454.219999999</v>
      </c>
      <c r="AS86" s="17"/>
      <c r="AT86" s="17">
        <v>4944124.03</v>
      </c>
      <c r="AU86" s="17">
        <v>3541858.94</v>
      </c>
      <c r="AV86" s="17">
        <v>1016481.25</v>
      </c>
      <c r="AW86" s="17"/>
      <c r="AX86" s="17">
        <v>9894387</v>
      </c>
      <c r="AY86" s="17"/>
      <c r="AZ86" s="17"/>
      <c r="BA86" s="17">
        <v>6561667.4000000004</v>
      </c>
      <c r="BB86" s="17"/>
      <c r="BC86" s="17"/>
      <c r="BD86" s="17"/>
      <c r="BE86" s="17">
        <v>810992.61</v>
      </c>
      <c r="BF86" s="17">
        <v>794387</v>
      </c>
      <c r="BG86" s="17"/>
      <c r="BH86" s="17"/>
      <c r="BI86" s="17">
        <v>6561667.4000000004</v>
      </c>
      <c r="BJ86" s="17"/>
      <c r="BK86" s="17">
        <v>6561667.4000000004</v>
      </c>
      <c r="BL86" s="17"/>
      <c r="BM86" s="17">
        <v>16605.61</v>
      </c>
      <c r="BN86" s="17"/>
      <c r="BO86" s="5"/>
      <c r="BP86" s="5">
        <v>1353388.3</v>
      </c>
      <c r="BQ86" s="5"/>
      <c r="BR86" s="5">
        <v>150376.48000000001</v>
      </c>
      <c r="BS86" s="5"/>
      <c r="BT86" s="5"/>
      <c r="BU86" s="2"/>
    </row>
    <row r="87" spans="1:73" ht="15.75">
      <c r="A87" s="6" t="s">
        <v>125</v>
      </c>
      <c r="B87" s="13" t="s">
        <v>34</v>
      </c>
      <c r="C87" s="13" t="s">
        <v>123</v>
      </c>
      <c r="D87" s="13" t="s">
        <v>35</v>
      </c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3"/>
      <c r="U87" s="14"/>
      <c r="V87" s="15"/>
      <c r="W87" s="15"/>
      <c r="X87" s="15"/>
      <c r="Y87" s="15"/>
      <c r="Z87" s="16"/>
      <c r="AA87" s="17">
        <v>2639500</v>
      </c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>
        <v>565917.09</v>
      </c>
      <c r="AM87" s="17"/>
      <c r="AN87" s="17"/>
      <c r="AO87" s="17"/>
      <c r="AP87" s="17"/>
      <c r="AQ87" s="17"/>
      <c r="AR87" s="18">
        <f>AR88</f>
        <v>2262872.46</v>
      </c>
      <c r="AS87" s="17"/>
      <c r="AT87" s="17"/>
      <c r="AU87" s="17"/>
      <c r="AV87" s="17"/>
      <c r="AW87" s="17"/>
      <c r="AX87" s="17">
        <v>2100000</v>
      </c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5"/>
      <c r="BP87" s="5"/>
      <c r="BQ87" s="5"/>
      <c r="BR87" s="5"/>
      <c r="BS87" s="5"/>
      <c r="BT87" s="5"/>
      <c r="BU87" s="2"/>
    </row>
    <row r="88" spans="1:73" ht="31.5">
      <c r="A88" s="8" t="s">
        <v>126</v>
      </c>
      <c r="B88" s="19" t="s">
        <v>34</v>
      </c>
      <c r="C88" s="19" t="s">
        <v>123</v>
      </c>
      <c r="D88" s="19" t="s">
        <v>35</v>
      </c>
      <c r="E88" s="19" t="s">
        <v>127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9"/>
      <c r="U88" s="14"/>
      <c r="V88" s="15"/>
      <c r="W88" s="15"/>
      <c r="X88" s="15"/>
      <c r="Y88" s="15"/>
      <c r="Z88" s="16"/>
      <c r="AA88" s="17">
        <v>2639500</v>
      </c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>
        <v>565917.09</v>
      </c>
      <c r="AM88" s="17"/>
      <c r="AN88" s="17"/>
      <c r="AO88" s="17"/>
      <c r="AP88" s="17"/>
      <c r="AQ88" s="17"/>
      <c r="AR88" s="20">
        <f>AR89+AR90</f>
        <v>2262872.46</v>
      </c>
      <c r="AS88" s="17"/>
      <c r="AT88" s="17"/>
      <c r="AU88" s="17"/>
      <c r="AV88" s="17"/>
      <c r="AW88" s="17"/>
      <c r="AX88" s="17">
        <v>2100000</v>
      </c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5"/>
      <c r="BP88" s="5"/>
      <c r="BQ88" s="5"/>
      <c r="BR88" s="5"/>
      <c r="BS88" s="5"/>
      <c r="BT88" s="5"/>
      <c r="BU88" s="2"/>
    </row>
    <row r="89" spans="1:73" ht="42" customHeight="1">
      <c r="A89" s="9" t="s">
        <v>50</v>
      </c>
      <c r="B89" s="21" t="s">
        <v>34</v>
      </c>
      <c r="C89" s="21" t="s">
        <v>123</v>
      </c>
      <c r="D89" s="21" t="s">
        <v>35</v>
      </c>
      <c r="E89" s="21" t="s">
        <v>127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21" t="s">
        <v>51</v>
      </c>
      <c r="U89" s="14"/>
      <c r="V89" s="15"/>
      <c r="W89" s="15"/>
      <c r="X89" s="15"/>
      <c r="Y89" s="15"/>
      <c r="Z89" s="16"/>
      <c r="AA89" s="17">
        <v>2639500</v>
      </c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>
        <v>253000</v>
      </c>
      <c r="AM89" s="17"/>
      <c r="AN89" s="17"/>
      <c r="AO89" s="17"/>
      <c r="AP89" s="17"/>
      <c r="AQ89" s="17"/>
      <c r="AR89" s="22">
        <v>1949955.37</v>
      </c>
      <c r="AS89" s="17"/>
      <c r="AT89" s="17"/>
      <c r="AU89" s="17"/>
      <c r="AV89" s="17"/>
      <c r="AW89" s="17"/>
      <c r="AX89" s="17">
        <v>2100000</v>
      </c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5"/>
      <c r="BP89" s="5"/>
      <c r="BQ89" s="5"/>
      <c r="BR89" s="5"/>
      <c r="BS89" s="5"/>
      <c r="BT89" s="5"/>
      <c r="BU89" s="2"/>
    </row>
    <row r="90" spans="1:73" ht="15.75">
      <c r="A90" s="9" t="s">
        <v>57</v>
      </c>
      <c r="B90" s="21" t="s">
        <v>34</v>
      </c>
      <c r="C90" s="21" t="s">
        <v>123</v>
      </c>
      <c r="D90" s="21" t="s">
        <v>35</v>
      </c>
      <c r="E90" s="21" t="s">
        <v>127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21" t="s">
        <v>58</v>
      </c>
      <c r="U90" s="14"/>
      <c r="V90" s="15"/>
      <c r="W90" s="15"/>
      <c r="X90" s="15"/>
      <c r="Y90" s="15"/>
      <c r="Z90" s="16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>
        <v>312917.09000000003</v>
      </c>
      <c r="AM90" s="17"/>
      <c r="AN90" s="17"/>
      <c r="AO90" s="17"/>
      <c r="AP90" s="17"/>
      <c r="AQ90" s="17"/>
      <c r="AR90" s="22">
        <v>312917.09000000003</v>
      </c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5"/>
      <c r="BP90" s="5"/>
      <c r="BQ90" s="5"/>
      <c r="BR90" s="5"/>
      <c r="BS90" s="5"/>
      <c r="BT90" s="5"/>
      <c r="BU90" s="2"/>
    </row>
    <row r="91" spans="1:73" ht="15.75">
      <c r="A91" s="6" t="s">
        <v>128</v>
      </c>
      <c r="B91" s="13" t="s">
        <v>34</v>
      </c>
      <c r="C91" s="13" t="s">
        <v>123</v>
      </c>
      <c r="D91" s="13" t="s">
        <v>38</v>
      </c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3"/>
      <c r="U91" s="14"/>
      <c r="V91" s="15"/>
      <c r="W91" s="15"/>
      <c r="X91" s="15"/>
      <c r="Y91" s="15"/>
      <c r="Z91" s="16"/>
      <c r="AA91" s="17">
        <v>600000</v>
      </c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>
        <v>207000</v>
      </c>
      <c r="AM91" s="17"/>
      <c r="AN91" s="17"/>
      <c r="AO91" s="17"/>
      <c r="AP91" s="17"/>
      <c r="AQ91" s="17"/>
      <c r="AR91" s="18">
        <f>AR92</f>
        <v>446461.31</v>
      </c>
      <c r="AS91" s="17"/>
      <c r="AT91" s="17"/>
      <c r="AU91" s="17"/>
      <c r="AV91" s="17"/>
      <c r="AW91" s="17"/>
      <c r="AX91" s="17">
        <v>200000</v>
      </c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5"/>
      <c r="BP91" s="5"/>
      <c r="BQ91" s="5"/>
      <c r="BR91" s="5"/>
      <c r="BS91" s="5"/>
      <c r="BT91" s="5"/>
      <c r="BU91" s="2"/>
    </row>
    <row r="92" spans="1:73" ht="31.5">
      <c r="A92" s="8" t="s">
        <v>129</v>
      </c>
      <c r="B92" s="19" t="s">
        <v>34</v>
      </c>
      <c r="C92" s="19" t="s">
        <v>123</v>
      </c>
      <c r="D92" s="19" t="s">
        <v>38</v>
      </c>
      <c r="E92" s="19" t="s">
        <v>130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9"/>
      <c r="U92" s="14"/>
      <c r="V92" s="15"/>
      <c r="W92" s="15"/>
      <c r="X92" s="15"/>
      <c r="Y92" s="15"/>
      <c r="Z92" s="16"/>
      <c r="AA92" s="17">
        <v>600000</v>
      </c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>
        <v>207000</v>
      </c>
      <c r="AM92" s="17"/>
      <c r="AN92" s="17"/>
      <c r="AO92" s="17"/>
      <c r="AP92" s="17"/>
      <c r="AQ92" s="17"/>
      <c r="AR92" s="20">
        <f>AR93+AR94</f>
        <v>446461.31</v>
      </c>
      <c r="AS92" s="17"/>
      <c r="AT92" s="17"/>
      <c r="AU92" s="17"/>
      <c r="AV92" s="17"/>
      <c r="AW92" s="17"/>
      <c r="AX92" s="17">
        <v>200000</v>
      </c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5"/>
      <c r="BP92" s="5"/>
      <c r="BQ92" s="5"/>
      <c r="BR92" s="5"/>
      <c r="BS92" s="5"/>
      <c r="BT92" s="5"/>
      <c r="BU92" s="2"/>
    </row>
    <row r="93" spans="1:73" ht="39" customHeight="1">
      <c r="A93" s="9" t="s">
        <v>50</v>
      </c>
      <c r="B93" s="21" t="s">
        <v>34</v>
      </c>
      <c r="C93" s="21" t="s">
        <v>123</v>
      </c>
      <c r="D93" s="21" t="s">
        <v>38</v>
      </c>
      <c r="E93" s="21" t="s">
        <v>130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21" t="s">
        <v>51</v>
      </c>
      <c r="U93" s="14"/>
      <c r="V93" s="15"/>
      <c r="W93" s="15"/>
      <c r="X93" s="15"/>
      <c r="Y93" s="15"/>
      <c r="Z93" s="16"/>
      <c r="AA93" s="17">
        <v>600000</v>
      </c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>
        <v>198372.02</v>
      </c>
      <c r="AM93" s="17"/>
      <c r="AN93" s="17"/>
      <c r="AO93" s="17"/>
      <c r="AP93" s="17"/>
      <c r="AQ93" s="17"/>
      <c r="AR93" s="22">
        <v>437833.33</v>
      </c>
      <c r="AS93" s="17"/>
      <c r="AT93" s="17"/>
      <c r="AU93" s="17"/>
      <c r="AV93" s="17"/>
      <c r="AW93" s="17"/>
      <c r="AX93" s="17">
        <v>200000</v>
      </c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5"/>
      <c r="BP93" s="5"/>
      <c r="BQ93" s="5"/>
      <c r="BR93" s="5"/>
      <c r="BS93" s="5"/>
      <c r="BT93" s="5"/>
      <c r="BU93" s="2"/>
    </row>
    <row r="94" spans="1:73" ht="15.75">
      <c r="A94" s="9" t="s">
        <v>57</v>
      </c>
      <c r="B94" s="21" t="s">
        <v>34</v>
      </c>
      <c r="C94" s="21" t="s">
        <v>123</v>
      </c>
      <c r="D94" s="21" t="s">
        <v>38</v>
      </c>
      <c r="E94" s="21" t="s">
        <v>130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21" t="s">
        <v>58</v>
      </c>
      <c r="U94" s="14"/>
      <c r="V94" s="15"/>
      <c r="W94" s="15"/>
      <c r="X94" s="15"/>
      <c r="Y94" s="15"/>
      <c r="Z94" s="16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>
        <v>8627.98</v>
      </c>
      <c r="AM94" s="17"/>
      <c r="AN94" s="17"/>
      <c r="AO94" s="17"/>
      <c r="AP94" s="17"/>
      <c r="AQ94" s="17"/>
      <c r="AR94" s="22">
        <v>8627.98</v>
      </c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5"/>
      <c r="BP94" s="5"/>
      <c r="BQ94" s="5"/>
      <c r="BR94" s="5"/>
      <c r="BS94" s="5"/>
      <c r="BT94" s="5"/>
      <c r="BU94" s="2"/>
    </row>
    <row r="95" spans="1:73" ht="15.75">
      <c r="A95" s="6" t="s">
        <v>131</v>
      </c>
      <c r="B95" s="13" t="s">
        <v>34</v>
      </c>
      <c r="C95" s="13" t="s">
        <v>123</v>
      </c>
      <c r="D95" s="13" t="s">
        <v>46</v>
      </c>
      <c r="E95" s="13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3"/>
      <c r="U95" s="14"/>
      <c r="V95" s="15"/>
      <c r="W95" s="15"/>
      <c r="X95" s="15"/>
      <c r="Y95" s="15"/>
      <c r="Z95" s="16"/>
      <c r="AA95" s="17">
        <v>16515414.57</v>
      </c>
      <c r="AB95" s="17"/>
      <c r="AC95" s="17"/>
      <c r="AD95" s="17">
        <v>4944124.03</v>
      </c>
      <c r="AE95" s="17"/>
      <c r="AF95" s="17">
        <v>3541858.94</v>
      </c>
      <c r="AG95" s="17"/>
      <c r="AH95" s="17">
        <v>1016481.25</v>
      </c>
      <c r="AI95" s="17">
        <v>3216481.25</v>
      </c>
      <c r="AJ95" s="17"/>
      <c r="AK95" s="17"/>
      <c r="AL95" s="17">
        <v>9375264.2400000002</v>
      </c>
      <c r="AM95" s="17"/>
      <c r="AN95" s="17">
        <v>4944124.03</v>
      </c>
      <c r="AO95" s="17">
        <v>3541858.94</v>
      </c>
      <c r="AP95" s="17">
        <v>-2200000</v>
      </c>
      <c r="AQ95" s="17"/>
      <c r="AR95" s="18">
        <f>AR96+AR98+AR100+AR102+AR104+AR106+AR108+AR110</f>
        <v>19463120.449999999</v>
      </c>
      <c r="AS95" s="17"/>
      <c r="AT95" s="17">
        <v>4944124.03</v>
      </c>
      <c r="AU95" s="17">
        <v>3541858.94</v>
      </c>
      <c r="AV95" s="17">
        <v>1016481.25</v>
      </c>
      <c r="AW95" s="17"/>
      <c r="AX95" s="17">
        <v>7594387</v>
      </c>
      <c r="AY95" s="17"/>
      <c r="AZ95" s="17"/>
      <c r="BA95" s="17">
        <v>6561667.4000000004</v>
      </c>
      <c r="BB95" s="17"/>
      <c r="BC95" s="17"/>
      <c r="BD95" s="17"/>
      <c r="BE95" s="17">
        <v>810992.61</v>
      </c>
      <c r="BF95" s="17">
        <v>794387</v>
      </c>
      <c r="BG95" s="17"/>
      <c r="BH95" s="17"/>
      <c r="BI95" s="17">
        <v>6561667.4000000004</v>
      </c>
      <c r="BJ95" s="17"/>
      <c r="BK95" s="17">
        <v>6561667.4000000004</v>
      </c>
      <c r="BL95" s="17"/>
      <c r="BM95" s="17">
        <v>16605.61</v>
      </c>
      <c r="BN95" s="17"/>
      <c r="BO95" s="5"/>
      <c r="BP95" s="5">
        <v>1353388.3</v>
      </c>
      <c r="BQ95" s="5"/>
      <c r="BR95" s="5">
        <v>150376.48000000001</v>
      </c>
      <c r="BS95" s="5"/>
      <c r="BT95" s="5"/>
      <c r="BU95" s="2"/>
    </row>
    <row r="96" spans="1:73" ht="55.5" customHeight="1">
      <c r="A96" s="8" t="s">
        <v>132</v>
      </c>
      <c r="B96" s="19" t="s">
        <v>34</v>
      </c>
      <c r="C96" s="19" t="s">
        <v>123</v>
      </c>
      <c r="D96" s="19" t="s">
        <v>46</v>
      </c>
      <c r="E96" s="19" t="s">
        <v>133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9"/>
      <c r="U96" s="14"/>
      <c r="V96" s="15"/>
      <c r="W96" s="15"/>
      <c r="X96" s="15"/>
      <c r="Y96" s="15"/>
      <c r="Z96" s="16"/>
      <c r="AA96" s="17">
        <v>5550000</v>
      </c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>
        <v>700000</v>
      </c>
      <c r="AM96" s="17"/>
      <c r="AN96" s="17"/>
      <c r="AO96" s="17"/>
      <c r="AP96" s="17"/>
      <c r="AQ96" s="17"/>
      <c r="AR96" s="20">
        <f>AR97</f>
        <v>4423671.5</v>
      </c>
      <c r="AS96" s="17"/>
      <c r="AT96" s="17"/>
      <c r="AU96" s="17"/>
      <c r="AV96" s="17"/>
      <c r="AW96" s="17"/>
      <c r="AX96" s="17">
        <v>2800000</v>
      </c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5"/>
      <c r="BP96" s="5"/>
      <c r="BQ96" s="5"/>
      <c r="BR96" s="5"/>
      <c r="BS96" s="5"/>
      <c r="BT96" s="5"/>
      <c r="BU96" s="2"/>
    </row>
    <row r="97" spans="1:73" ht="47.25">
      <c r="A97" s="9" t="s">
        <v>50</v>
      </c>
      <c r="B97" s="21" t="s">
        <v>34</v>
      </c>
      <c r="C97" s="21" t="s">
        <v>123</v>
      </c>
      <c r="D97" s="21" t="s">
        <v>46</v>
      </c>
      <c r="E97" s="21" t="s">
        <v>133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21" t="s">
        <v>51</v>
      </c>
      <c r="U97" s="14"/>
      <c r="V97" s="15"/>
      <c r="W97" s="15"/>
      <c r="X97" s="15"/>
      <c r="Y97" s="15"/>
      <c r="Z97" s="16"/>
      <c r="AA97" s="17">
        <v>5550000</v>
      </c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>
        <v>700000</v>
      </c>
      <c r="AM97" s="17"/>
      <c r="AN97" s="17"/>
      <c r="AO97" s="17"/>
      <c r="AP97" s="17"/>
      <c r="AQ97" s="17"/>
      <c r="AR97" s="22">
        <v>4423671.5</v>
      </c>
      <c r="AS97" s="17"/>
      <c r="AT97" s="17"/>
      <c r="AU97" s="17"/>
      <c r="AV97" s="17"/>
      <c r="AW97" s="17"/>
      <c r="AX97" s="17">
        <v>2800000</v>
      </c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5"/>
      <c r="BP97" s="5"/>
      <c r="BQ97" s="5"/>
      <c r="BR97" s="5"/>
      <c r="BS97" s="5"/>
      <c r="BT97" s="5"/>
      <c r="BU97" s="2"/>
    </row>
    <row r="98" spans="1:73" ht="31.5">
      <c r="A98" s="8" t="s">
        <v>134</v>
      </c>
      <c r="B98" s="19" t="s">
        <v>34</v>
      </c>
      <c r="C98" s="19" t="s">
        <v>123</v>
      </c>
      <c r="D98" s="19" t="s">
        <v>46</v>
      </c>
      <c r="E98" s="19" t="s">
        <v>135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9"/>
      <c r="U98" s="14"/>
      <c r="V98" s="15"/>
      <c r="W98" s="15"/>
      <c r="X98" s="15"/>
      <c r="Y98" s="15"/>
      <c r="Z98" s="16"/>
      <c r="AA98" s="17">
        <v>1700000</v>
      </c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>
        <v>1495000</v>
      </c>
      <c r="AM98" s="17"/>
      <c r="AN98" s="17"/>
      <c r="AO98" s="17"/>
      <c r="AP98" s="17"/>
      <c r="AQ98" s="17"/>
      <c r="AR98" s="20">
        <f>AR99</f>
        <v>3159169</v>
      </c>
      <c r="AS98" s="17"/>
      <c r="AT98" s="17"/>
      <c r="AU98" s="17"/>
      <c r="AV98" s="17"/>
      <c r="AW98" s="17"/>
      <c r="AX98" s="17">
        <v>650000</v>
      </c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5"/>
      <c r="BP98" s="5"/>
      <c r="BQ98" s="5"/>
      <c r="BR98" s="5"/>
      <c r="BS98" s="5"/>
      <c r="BT98" s="5"/>
      <c r="BU98" s="2"/>
    </row>
    <row r="99" spans="1:73" ht="47.25">
      <c r="A99" s="9" t="s">
        <v>50</v>
      </c>
      <c r="B99" s="21" t="s">
        <v>34</v>
      </c>
      <c r="C99" s="21" t="s">
        <v>123</v>
      </c>
      <c r="D99" s="21" t="s">
        <v>46</v>
      </c>
      <c r="E99" s="21" t="s">
        <v>135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21" t="s">
        <v>51</v>
      </c>
      <c r="U99" s="14"/>
      <c r="V99" s="15"/>
      <c r="W99" s="15"/>
      <c r="X99" s="15"/>
      <c r="Y99" s="15"/>
      <c r="Z99" s="16"/>
      <c r="AA99" s="17">
        <v>1700000</v>
      </c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>
        <v>1495000</v>
      </c>
      <c r="AM99" s="17"/>
      <c r="AN99" s="17"/>
      <c r="AO99" s="17"/>
      <c r="AP99" s="17"/>
      <c r="AQ99" s="17"/>
      <c r="AR99" s="22">
        <v>3159169</v>
      </c>
      <c r="AS99" s="17"/>
      <c r="AT99" s="17"/>
      <c r="AU99" s="17"/>
      <c r="AV99" s="17"/>
      <c r="AW99" s="17"/>
      <c r="AX99" s="17">
        <v>650000</v>
      </c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5"/>
      <c r="BP99" s="5"/>
      <c r="BQ99" s="5"/>
      <c r="BR99" s="5"/>
      <c r="BS99" s="5"/>
      <c r="BT99" s="5"/>
      <c r="BU99" s="2"/>
    </row>
    <row r="100" spans="1:73" ht="63">
      <c r="A100" s="8" t="s">
        <v>136</v>
      </c>
      <c r="B100" s="19" t="s">
        <v>34</v>
      </c>
      <c r="C100" s="19" t="s">
        <v>123</v>
      </c>
      <c r="D100" s="19" t="s">
        <v>46</v>
      </c>
      <c r="E100" s="19" t="s">
        <v>137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9"/>
      <c r="U100" s="14"/>
      <c r="V100" s="15"/>
      <c r="W100" s="15"/>
      <c r="X100" s="15"/>
      <c r="Y100" s="15"/>
      <c r="Z100" s="16"/>
      <c r="AA100" s="17">
        <v>2600000</v>
      </c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>
        <v>-257000</v>
      </c>
      <c r="AM100" s="17"/>
      <c r="AN100" s="17"/>
      <c r="AO100" s="17"/>
      <c r="AP100" s="17"/>
      <c r="AQ100" s="17"/>
      <c r="AR100" s="20">
        <f>AR101</f>
        <v>1599216.32</v>
      </c>
      <c r="AS100" s="17"/>
      <c r="AT100" s="17"/>
      <c r="AU100" s="17"/>
      <c r="AV100" s="17"/>
      <c r="AW100" s="17"/>
      <c r="AX100" s="17">
        <v>1000000</v>
      </c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5"/>
      <c r="BP100" s="5"/>
      <c r="BQ100" s="5"/>
      <c r="BR100" s="5"/>
      <c r="BS100" s="5"/>
      <c r="BT100" s="5"/>
      <c r="BU100" s="2"/>
    </row>
    <row r="101" spans="1:73" ht="38.25" customHeight="1">
      <c r="A101" s="9" t="s">
        <v>50</v>
      </c>
      <c r="B101" s="21" t="s">
        <v>34</v>
      </c>
      <c r="C101" s="21" t="s">
        <v>123</v>
      </c>
      <c r="D101" s="21" t="s">
        <v>46</v>
      </c>
      <c r="E101" s="21" t="s">
        <v>137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21" t="s">
        <v>51</v>
      </c>
      <c r="U101" s="14"/>
      <c r="V101" s="15"/>
      <c r="W101" s="15"/>
      <c r="X101" s="15"/>
      <c r="Y101" s="15"/>
      <c r="Z101" s="16"/>
      <c r="AA101" s="17">
        <v>2600000</v>
      </c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>
        <v>-257000</v>
      </c>
      <c r="AM101" s="17"/>
      <c r="AN101" s="17"/>
      <c r="AO101" s="17"/>
      <c r="AP101" s="17"/>
      <c r="AQ101" s="17"/>
      <c r="AR101" s="22">
        <v>1599216.32</v>
      </c>
      <c r="AS101" s="17"/>
      <c r="AT101" s="17"/>
      <c r="AU101" s="17"/>
      <c r="AV101" s="17"/>
      <c r="AW101" s="17"/>
      <c r="AX101" s="17">
        <v>1000000</v>
      </c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5"/>
      <c r="BP101" s="5"/>
      <c r="BQ101" s="5"/>
      <c r="BR101" s="5"/>
      <c r="BS101" s="5"/>
      <c r="BT101" s="5"/>
      <c r="BU101" s="2"/>
    </row>
    <row r="102" spans="1:73" ht="38.25" customHeight="1">
      <c r="A102" s="8" t="s">
        <v>138</v>
      </c>
      <c r="B102" s="19" t="s">
        <v>34</v>
      </c>
      <c r="C102" s="19" t="s">
        <v>123</v>
      </c>
      <c r="D102" s="19" t="s">
        <v>46</v>
      </c>
      <c r="E102" s="19" t="s">
        <v>139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9"/>
      <c r="U102" s="14"/>
      <c r="V102" s="15"/>
      <c r="W102" s="15"/>
      <c r="X102" s="15"/>
      <c r="Y102" s="15"/>
      <c r="Z102" s="16"/>
      <c r="AA102" s="17">
        <v>1350000</v>
      </c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>
        <v>-95000</v>
      </c>
      <c r="AM102" s="17"/>
      <c r="AN102" s="17"/>
      <c r="AO102" s="17"/>
      <c r="AP102" s="17"/>
      <c r="AQ102" s="17"/>
      <c r="AR102" s="20">
        <f>AR103</f>
        <v>1101840.99</v>
      </c>
      <c r="AS102" s="17"/>
      <c r="AT102" s="17"/>
      <c r="AU102" s="17"/>
      <c r="AV102" s="17"/>
      <c r="AW102" s="17"/>
      <c r="AX102" s="17">
        <v>850000</v>
      </c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5"/>
      <c r="BP102" s="5"/>
      <c r="BQ102" s="5"/>
      <c r="BR102" s="5"/>
      <c r="BS102" s="5"/>
      <c r="BT102" s="5"/>
      <c r="BU102" s="2"/>
    </row>
    <row r="103" spans="1:73" ht="47.25">
      <c r="A103" s="9" t="s">
        <v>50</v>
      </c>
      <c r="B103" s="21" t="s">
        <v>34</v>
      </c>
      <c r="C103" s="21" t="s">
        <v>123</v>
      </c>
      <c r="D103" s="21" t="s">
        <v>46</v>
      </c>
      <c r="E103" s="21" t="s">
        <v>139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21" t="s">
        <v>51</v>
      </c>
      <c r="U103" s="14"/>
      <c r="V103" s="15"/>
      <c r="W103" s="15"/>
      <c r="X103" s="15"/>
      <c r="Y103" s="15"/>
      <c r="Z103" s="16"/>
      <c r="AA103" s="17">
        <v>1350000</v>
      </c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>
        <v>-95000</v>
      </c>
      <c r="AM103" s="17"/>
      <c r="AN103" s="17"/>
      <c r="AO103" s="17"/>
      <c r="AP103" s="17"/>
      <c r="AQ103" s="17"/>
      <c r="AR103" s="22">
        <v>1101840.99</v>
      </c>
      <c r="AS103" s="17"/>
      <c r="AT103" s="17"/>
      <c r="AU103" s="17"/>
      <c r="AV103" s="17"/>
      <c r="AW103" s="17"/>
      <c r="AX103" s="17">
        <v>850000</v>
      </c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5"/>
      <c r="BP103" s="5"/>
      <c r="BQ103" s="5"/>
      <c r="BR103" s="5"/>
      <c r="BS103" s="5"/>
      <c r="BT103" s="5"/>
      <c r="BU103" s="2"/>
    </row>
    <row r="104" spans="1:73" ht="31.5">
      <c r="A104" s="8" t="s">
        <v>140</v>
      </c>
      <c r="B104" s="19" t="s">
        <v>34</v>
      </c>
      <c r="C104" s="19" t="s">
        <v>123</v>
      </c>
      <c r="D104" s="19" t="s">
        <v>46</v>
      </c>
      <c r="E104" s="19" t="s">
        <v>141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9"/>
      <c r="U104" s="14"/>
      <c r="V104" s="15"/>
      <c r="W104" s="15"/>
      <c r="X104" s="15"/>
      <c r="Y104" s="15"/>
      <c r="Z104" s="16"/>
      <c r="AA104" s="17">
        <v>1578933.32</v>
      </c>
      <c r="AB104" s="17"/>
      <c r="AC104" s="17"/>
      <c r="AD104" s="17"/>
      <c r="AE104" s="17"/>
      <c r="AF104" s="17">
        <v>3541858.94</v>
      </c>
      <c r="AG104" s="17"/>
      <c r="AH104" s="17"/>
      <c r="AI104" s="17"/>
      <c r="AJ104" s="17"/>
      <c r="AK104" s="17"/>
      <c r="AL104" s="17">
        <v>4985832.18</v>
      </c>
      <c r="AM104" s="17"/>
      <c r="AN104" s="17"/>
      <c r="AO104" s="17">
        <v>3541858.94</v>
      </c>
      <c r="AP104" s="17"/>
      <c r="AQ104" s="17"/>
      <c r="AR104" s="20">
        <f>AR105</f>
        <v>6314222.5899999999</v>
      </c>
      <c r="AS104" s="17"/>
      <c r="AT104" s="17"/>
      <c r="AU104" s="17">
        <v>3541858.94</v>
      </c>
      <c r="AV104" s="17"/>
      <c r="AW104" s="17"/>
      <c r="AX104" s="17">
        <v>1300000</v>
      </c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5"/>
      <c r="BP104" s="5"/>
      <c r="BQ104" s="5"/>
      <c r="BR104" s="5"/>
      <c r="BS104" s="5"/>
      <c r="BT104" s="5"/>
      <c r="BU104" s="2"/>
    </row>
    <row r="105" spans="1:73" ht="47.25">
      <c r="A105" s="9" t="s">
        <v>50</v>
      </c>
      <c r="B105" s="21" t="s">
        <v>34</v>
      </c>
      <c r="C105" s="21" t="s">
        <v>123</v>
      </c>
      <c r="D105" s="21" t="s">
        <v>46</v>
      </c>
      <c r="E105" s="21" t="s">
        <v>141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21" t="s">
        <v>51</v>
      </c>
      <c r="U105" s="14"/>
      <c r="V105" s="15"/>
      <c r="W105" s="15"/>
      <c r="X105" s="15"/>
      <c r="Y105" s="15"/>
      <c r="Z105" s="16"/>
      <c r="AA105" s="17">
        <v>1578933.32</v>
      </c>
      <c r="AB105" s="17"/>
      <c r="AC105" s="17"/>
      <c r="AD105" s="17"/>
      <c r="AE105" s="17"/>
      <c r="AF105" s="17">
        <v>3541858.94</v>
      </c>
      <c r="AG105" s="17"/>
      <c r="AH105" s="17"/>
      <c r="AI105" s="17"/>
      <c r="AJ105" s="17"/>
      <c r="AK105" s="17"/>
      <c r="AL105" s="17">
        <v>4985832.18</v>
      </c>
      <c r="AM105" s="17"/>
      <c r="AN105" s="17"/>
      <c r="AO105" s="17">
        <v>3541858.94</v>
      </c>
      <c r="AP105" s="17"/>
      <c r="AQ105" s="17"/>
      <c r="AR105" s="22">
        <v>6314222.5899999999</v>
      </c>
      <c r="AS105" s="17"/>
      <c r="AT105" s="17"/>
      <c r="AU105" s="17">
        <v>3541858.94</v>
      </c>
      <c r="AV105" s="17"/>
      <c r="AW105" s="17"/>
      <c r="AX105" s="17">
        <v>1300000</v>
      </c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5"/>
      <c r="BP105" s="5"/>
      <c r="BQ105" s="5"/>
      <c r="BR105" s="5"/>
      <c r="BS105" s="5"/>
      <c r="BT105" s="5"/>
      <c r="BU105" s="2"/>
    </row>
    <row r="106" spans="1:73" ht="38.25" customHeight="1">
      <c r="A106" s="8" t="s">
        <v>142</v>
      </c>
      <c r="B106" s="19" t="s">
        <v>34</v>
      </c>
      <c r="C106" s="19" t="s">
        <v>123</v>
      </c>
      <c r="D106" s="19" t="s">
        <v>46</v>
      </c>
      <c r="E106" s="19" t="s">
        <v>143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9"/>
      <c r="U106" s="14"/>
      <c r="V106" s="15"/>
      <c r="W106" s="15"/>
      <c r="X106" s="15"/>
      <c r="Y106" s="15"/>
      <c r="Z106" s="16"/>
      <c r="AA106" s="17">
        <v>297400.02</v>
      </c>
      <c r="AB106" s="17"/>
      <c r="AC106" s="17"/>
      <c r="AD106" s="17">
        <v>900000</v>
      </c>
      <c r="AE106" s="17"/>
      <c r="AF106" s="17"/>
      <c r="AG106" s="17"/>
      <c r="AH106" s="17">
        <v>47400.01</v>
      </c>
      <c r="AI106" s="17">
        <v>47400.02</v>
      </c>
      <c r="AJ106" s="17"/>
      <c r="AK106" s="17"/>
      <c r="AL106" s="17">
        <v>811300</v>
      </c>
      <c r="AM106" s="17"/>
      <c r="AN106" s="17">
        <v>900000</v>
      </c>
      <c r="AO106" s="17"/>
      <c r="AP106" s="17">
        <v>-0.01</v>
      </c>
      <c r="AQ106" s="17"/>
      <c r="AR106" s="20">
        <f>AR107</f>
        <v>1108700.01</v>
      </c>
      <c r="AS106" s="17"/>
      <c r="AT106" s="17">
        <v>900000</v>
      </c>
      <c r="AU106" s="17"/>
      <c r="AV106" s="17">
        <v>47400.01</v>
      </c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5"/>
      <c r="BP106" s="5"/>
      <c r="BQ106" s="5"/>
      <c r="BR106" s="5"/>
      <c r="BS106" s="5"/>
      <c r="BT106" s="5"/>
      <c r="BU106" s="2"/>
    </row>
    <row r="107" spans="1:73" ht="36.75" customHeight="1">
      <c r="A107" s="9" t="s">
        <v>50</v>
      </c>
      <c r="B107" s="21" t="s">
        <v>34</v>
      </c>
      <c r="C107" s="21" t="s">
        <v>123</v>
      </c>
      <c r="D107" s="21" t="s">
        <v>46</v>
      </c>
      <c r="E107" s="21" t="s">
        <v>143</v>
      </c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21" t="s">
        <v>51</v>
      </c>
      <c r="U107" s="14"/>
      <c r="V107" s="15"/>
      <c r="W107" s="15"/>
      <c r="X107" s="15"/>
      <c r="Y107" s="15"/>
      <c r="Z107" s="16"/>
      <c r="AA107" s="17">
        <v>297400.02</v>
      </c>
      <c r="AB107" s="17"/>
      <c r="AC107" s="17"/>
      <c r="AD107" s="17">
        <v>900000</v>
      </c>
      <c r="AE107" s="17"/>
      <c r="AF107" s="17"/>
      <c r="AG107" s="17"/>
      <c r="AH107" s="17">
        <v>47400.01</v>
      </c>
      <c r="AI107" s="17">
        <v>47400.02</v>
      </c>
      <c r="AJ107" s="17"/>
      <c r="AK107" s="17"/>
      <c r="AL107" s="17">
        <v>811300</v>
      </c>
      <c r="AM107" s="17"/>
      <c r="AN107" s="17">
        <v>900000</v>
      </c>
      <c r="AO107" s="17"/>
      <c r="AP107" s="17">
        <v>-0.01</v>
      </c>
      <c r="AQ107" s="17"/>
      <c r="AR107" s="22">
        <v>1108700.01</v>
      </c>
      <c r="AS107" s="17"/>
      <c r="AT107" s="17">
        <v>900000</v>
      </c>
      <c r="AU107" s="17"/>
      <c r="AV107" s="17">
        <v>47400.01</v>
      </c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5"/>
      <c r="BP107" s="5"/>
      <c r="BQ107" s="5"/>
      <c r="BR107" s="5"/>
      <c r="BS107" s="5"/>
      <c r="BT107" s="5"/>
      <c r="BU107" s="2"/>
    </row>
    <row r="108" spans="1:73" ht="67.5" customHeight="1">
      <c r="A108" s="8" t="s">
        <v>111</v>
      </c>
      <c r="B108" s="19" t="s">
        <v>34</v>
      </c>
      <c r="C108" s="19" t="s">
        <v>123</v>
      </c>
      <c r="D108" s="19" t="s">
        <v>46</v>
      </c>
      <c r="E108" s="19" t="s">
        <v>144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9"/>
      <c r="U108" s="14"/>
      <c r="V108" s="15"/>
      <c r="W108" s="15"/>
      <c r="X108" s="15"/>
      <c r="Y108" s="15"/>
      <c r="Z108" s="16"/>
      <c r="AA108" s="17">
        <v>748815.12</v>
      </c>
      <c r="AB108" s="17"/>
      <c r="AC108" s="17"/>
      <c r="AD108" s="17">
        <v>1008100</v>
      </c>
      <c r="AE108" s="17"/>
      <c r="AF108" s="17"/>
      <c r="AG108" s="17"/>
      <c r="AH108" s="17">
        <v>668815.12</v>
      </c>
      <c r="AI108" s="17">
        <v>668815.12</v>
      </c>
      <c r="AJ108" s="17"/>
      <c r="AK108" s="17"/>
      <c r="AL108" s="17">
        <v>984887.88</v>
      </c>
      <c r="AM108" s="17"/>
      <c r="AN108" s="17">
        <v>1008100</v>
      </c>
      <c r="AO108" s="17"/>
      <c r="AP108" s="17"/>
      <c r="AQ108" s="17"/>
      <c r="AR108" s="20">
        <f>AR109</f>
        <v>1725034</v>
      </c>
      <c r="AS108" s="17"/>
      <c r="AT108" s="17">
        <v>1008100</v>
      </c>
      <c r="AU108" s="17"/>
      <c r="AV108" s="17">
        <v>668815.12</v>
      </c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5"/>
      <c r="BP108" s="5"/>
      <c r="BQ108" s="5"/>
      <c r="BR108" s="5"/>
      <c r="BS108" s="5"/>
      <c r="BT108" s="5"/>
      <c r="BU108" s="2"/>
    </row>
    <row r="109" spans="1:73" ht="41.25" customHeight="1">
      <c r="A109" s="9" t="s">
        <v>50</v>
      </c>
      <c r="B109" s="21" t="s">
        <v>34</v>
      </c>
      <c r="C109" s="21" t="s">
        <v>123</v>
      </c>
      <c r="D109" s="21" t="s">
        <v>46</v>
      </c>
      <c r="E109" s="21" t="s">
        <v>144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21" t="s">
        <v>51</v>
      </c>
      <c r="U109" s="14"/>
      <c r="V109" s="15"/>
      <c r="W109" s="15"/>
      <c r="X109" s="15"/>
      <c r="Y109" s="15"/>
      <c r="Z109" s="16"/>
      <c r="AA109" s="17">
        <v>748815.12</v>
      </c>
      <c r="AB109" s="17"/>
      <c r="AC109" s="17"/>
      <c r="AD109" s="17">
        <v>1008100</v>
      </c>
      <c r="AE109" s="17"/>
      <c r="AF109" s="17"/>
      <c r="AG109" s="17"/>
      <c r="AH109" s="17">
        <v>668815.12</v>
      </c>
      <c r="AI109" s="17">
        <v>668815.12</v>
      </c>
      <c r="AJ109" s="17"/>
      <c r="AK109" s="17"/>
      <c r="AL109" s="17">
        <v>984887.88</v>
      </c>
      <c r="AM109" s="17"/>
      <c r="AN109" s="17">
        <v>1008100</v>
      </c>
      <c r="AO109" s="17"/>
      <c r="AP109" s="17"/>
      <c r="AQ109" s="17"/>
      <c r="AR109" s="22">
        <v>1725034</v>
      </c>
      <c r="AS109" s="17"/>
      <c r="AT109" s="17">
        <v>1008100</v>
      </c>
      <c r="AU109" s="17"/>
      <c r="AV109" s="17">
        <v>668815.12</v>
      </c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5"/>
      <c r="BP109" s="5"/>
      <c r="BQ109" s="5"/>
      <c r="BR109" s="5"/>
      <c r="BS109" s="5"/>
      <c r="BT109" s="5"/>
      <c r="BU109" s="2"/>
    </row>
    <row r="110" spans="1:73" ht="54" customHeight="1">
      <c r="A110" s="8" t="s">
        <v>145</v>
      </c>
      <c r="B110" s="19" t="s">
        <v>34</v>
      </c>
      <c r="C110" s="19" t="s">
        <v>123</v>
      </c>
      <c r="D110" s="19" t="s">
        <v>46</v>
      </c>
      <c r="E110" s="19" t="s">
        <v>146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9"/>
      <c r="U110" s="14"/>
      <c r="V110" s="15"/>
      <c r="W110" s="15"/>
      <c r="X110" s="15"/>
      <c r="Y110" s="15"/>
      <c r="Z110" s="16"/>
      <c r="AA110" s="17">
        <v>260766.11</v>
      </c>
      <c r="AB110" s="17"/>
      <c r="AC110" s="17"/>
      <c r="AD110" s="17">
        <v>715524.03</v>
      </c>
      <c r="AE110" s="17"/>
      <c r="AF110" s="17"/>
      <c r="AG110" s="17"/>
      <c r="AH110" s="17">
        <v>70766.12</v>
      </c>
      <c r="AI110" s="17">
        <v>70766.11</v>
      </c>
      <c r="AJ110" s="17"/>
      <c r="AK110" s="17"/>
      <c r="AL110" s="17">
        <v>629744.18000000005</v>
      </c>
      <c r="AM110" s="17"/>
      <c r="AN110" s="17">
        <v>715524.03</v>
      </c>
      <c r="AO110" s="17"/>
      <c r="AP110" s="17">
        <v>0.01</v>
      </c>
      <c r="AQ110" s="17"/>
      <c r="AR110" s="20">
        <f>AR111</f>
        <v>31266.04</v>
      </c>
      <c r="AS110" s="17"/>
      <c r="AT110" s="17">
        <v>715524.03</v>
      </c>
      <c r="AU110" s="17"/>
      <c r="AV110" s="17">
        <v>70766.12</v>
      </c>
      <c r="AW110" s="17"/>
      <c r="AX110" s="17">
        <v>334387</v>
      </c>
      <c r="AY110" s="17"/>
      <c r="AZ110" s="17"/>
      <c r="BA110" s="17">
        <v>1221667.3999999999</v>
      </c>
      <c r="BB110" s="17"/>
      <c r="BC110" s="17"/>
      <c r="BD110" s="17"/>
      <c r="BE110" s="17">
        <v>150992.60999999999</v>
      </c>
      <c r="BF110" s="17">
        <v>134387</v>
      </c>
      <c r="BG110" s="17"/>
      <c r="BH110" s="17"/>
      <c r="BI110" s="17">
        <v>1221667.3999999999</v>
      </c>
      <c r="BJ110" s="17"/>
      <c r="BK110" s="17">
        <v>1221667.3999999999</v>
      </c>
      <c r="BL110" s="17"/>
      <c r="BM110" s="17">
        <v>16605.61</v>
      </c>
      <c r="BN110" s="17"/>
      <c r="BO110" s="5"/>
      <c r="BP110" s="5">
        <v>1353388.3</v>
      </c>
      <c r="BQ110" s="5"/>
      <c r="BR110" s="5">
        <v>150376.48000000001</v>
      </c>
      <c r="BS110" s="5"/>
      <c r="BT110" s="5"/>
      <c r="BU110" s="2"/>
    </row>
    <row r="111" spans="1:73" ht="42" customHeight="1">
      <c r="A111" s="9" t="s">
        <v>50</v>
      </c>
      <c r="B111" s="21" t="s">
        <v>34</v>
      </c>
      <c r="C111" s="21" t="s">
        <v>123</v>
      </c>
      <c r="D111" s="21" t="s">
        <v>46</v>
      </c>
      <c r="E111" s="21" t="s">
        <v>146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21" t="s">
        <v>51</v>
      </c>
      <c r="U111" s="14"/>
      <c r="V111" s="15"/>
      <c r="W111" s="15"/>
      <c r="X111" s="15"/>
      <c r="Y111" s="15"/>
      <c r="Z111" s="16"/>
      <c r="AA111" s="17">
        <v>260766.11</v>
      </c>
      <c r="AB111" s="17"/>
      <c r="AC111" s="17"/>
      <c r="AD111" s="17">
        <v>715524.03</v>
      </c>
      <c r="AE111" s="17"/>
      <c r="AF111" s="17"/>
      <c r="AG111" s="17"/>
      <c r="AH111" s="17">
        <v>70766.12</v>
      </c>
      <c r="AI111" s="17">
        <v>70766.11</v>
      </c>
      <c r="AJ111" s="17"/>
      <c r="AK111" s="17"/>
      <c r="AL111" s="17">
        <v>629744.18000000005</v>
      </c>
      <c r="AM111" s="17"/>
      <c r="AN111" s="17">
        <v>715524.03</v>
      </c>
      <c r="AO111" s="17"/>
      <c r="AP111" s="17">
        <v>0.01</v>
      </c>
      <c r="AQ111" s="17"/>
      <c r="AR111" s="22">
        <v>31266.04</v>
      </c>
      <c r="AS111" s="17"/>
      <c r="AT111" s="17">
        <v>715524.03</v>
      </c>
      <c r="AU111" s="17"/>
      <c r="AV111" s="17">
        <v>70766.12</v>
      </c>
      <c r="AW111" s="17"/>
      <c r="AX111" s="17">
        <v>334387</v>
      </c>
      <c r="AY111" s="17"/>
      <c r="AZ111" s="17"/>
      <c r="BA111" s="17">
        <v>1221667.3999999999</v>
      </c>
      <c r="BB111" s="17"/>
      <c r="BC111" s="17"/>
      <c r="BD111" s="17"/>
      <c r="BE111" s="17">
        <v>150992.60999999999</v>
      </c>
      <c r="BF111" s="17">
        <v>134387</v>
      </c>
      <c r="BG111" s="17"/>
      <c r="BH111" s="17"/>
      <c r="BI111" s="17">
        <v>1221667.3999999999</v>
      </c>
      <c r="BJ111" s="17"/>
      <c r="BK111" s="17">
        <v>1221667.3999999999</v>
      </c>
      <c r="BL111" s="17"/>
      <c r="BM111" s="17">
        <v>16605.61</v>
      </c>
      <c r="BN111" s="17"/>
      <c r="BO111" s="5"/>
      <c r="BP111" s="5">
        <v>1353388.3</v>
      </c>
      <c r="BQ111" s="5"/>
      <c r="BR111" s="5">
        <v>150376.48000000001</v>
      </c>
      <c r="BS111" s="5"/>
      <c r="BT111" s="5"/>
      <c r="BU111" s="2"/>
    </row>
    <row r="112" spans="1:73" ht="15.75">
      <c r="A112" s="6" t="s">
        <v>148</v>
      </c>
      <c r="B112" s="13" t="s">
        <v>34</v>
      </c>
      <c r="C112" s="13" t="s">
        <v>147</v>
      </c>
      <c r="D112" s="13" t="s">
        <v>36</v>
      </c>
      <c r="E112" s="13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3"/>
      <c r="U112" s="14"/>
      <c r="V112" s="15"/>
      <c r="W112" s="15"/>
      <c r="X112" s="15"/>
      <c r="Y112" s="15"/>
      <c r="Z112" s="16"/>
      <c r="AA112" s="17">
        <v>70000</v>
      </c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>
        <v>-20000</v>
      </c>
      <c r="AM112" s="17"/>
      <c r="AN112" s="17"/>
      <c r="AO112" s="17"/>
      <c r="AP112" s="17"/>
      <c r="AQ112" s="17"/>
      <c r="AR112" s="18">
        <f>AR113</f>
        <v>8490</v>
      </c>
      <c r="AS112" s="17"/>
      <c r="AT112" s="17"/>
      <c r="AU112" s="17"/>
      <c r="AV112" s="17"/>
      <c r="AW112" s="17"/>
      <c r="AX112" s="17">
        <v>70000</v>
      </c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5"/>
      <c r="BP112" s="5"/>
      <c r="BQ112" s="5"/>
      <c r="BR112" s="5"/>
      <c r="BS112" s="5"/>
      <c r="BT112" s="5"/>
      <c r="BU112" s="2"/>
    </row>
    <row r="113" spans="1:73" ht="15.75">
      <c r="A113" s="6" t="s">
        <v>149</v>
      </c>
      <c r="B113" s="13" t="s">
        <v>34</v>
      </c>
      <c r="C113" s="13" t="s">
        <v>147</v>
      </c>
      <c r="D113" s="13" t="s">
        <v>147</v>
      </c>
      <c r="E113" s="13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3"/>
      <c r="U113" s="14"/>
      <c r="V113" s="15"/>
      <c r="W113" s="15"/>
      <c r="X113" s="15"/>
      <c r="Y113" s="15"/>
      <c r="Z113" s="16"/>
      <c r="AA113" s="17">
        <v>70000</v>
      </c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>
        <v>-20000</v>
      </c>
      <c r="AM113" s="17"/>
      <c r="AN113" s="17"/>
      <c r="AO113" s="17"/>
      <c r="AP113" s="17"/>
      <c r="AQ113" s="17"/>
      <c r="AR113" s="18">
        <f>AR114</f>
        <v>8490</v>
      </c>
      <c r="AS113" s="17"/>
      <c r="AT113" s="17"/>
      <c r="AU113" s="17"/>
      <c r="AV113" s="17"/>
      <c r="AW113" s="17"/>
      <c r="AX113" s="17">
        <v>70000</v>
      </c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5"/>
      <c r="BP113" s="5"/>
      <c r="BQ113" s="5"/>
      <c r="BR113" s="5"/>
      <c r="BS113" s="5"/>
      <c r="BT113" s="5"/>
      <c r="BU113" s="2"/>
    </row>
    <row r="114" spans="1:73" ht="24" customHeight="1">
      <c r="A114" s="8" t="s">
        <v>150</v>
      </c>
      <c r="B114" s="19" t="s">
        <v>34</v>
      </c>
      <c r="C114" s="19" t="s">
        <v>147</v>
      </c>
      <c r="D114" s="19" t="s">
        <v>147</v>
      </c>
      <c r="E114" s="19" t="s">
        <v>151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9"/>
      <c r="U114" s="14"/>
      <c r="V114" s="15"/>
      <c r="W114" s="15"/>
      <c r="X114" s="15"/>
      <c r="Y114" s="15"/>
      <c r="Z114" s="16"/>
      <c r="AA114" s="17">
        <v>70000</v>
      </c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>
        <v>-20000</v>
      </c>
      <c r="AM114" s="17"/>
      <c r="AN114" s="17"/>
      <c r="AO114" s="17"/>
      <c r="AP114" s="17"/>
      <c r="AQ114" s="17"/>
      <c r="AR114" s="20">
        <f>AR115</f>
        <v>8490</v>
      </c>
      <c r="AS114" s="17"/>
      <c r="AT114" s="17"/>
      <c r="AU114" s="17"/>
      <c r="AV114" s="17"/>
      <c r="AW114" s="17"/>
      <c r="AX114" s="17">
        <v>70000</v>
      </c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5"/>
      <c r="BP114" s="5"/>
      <c r="BQ114" s="5"/>
      <c r="BR114" s="5"/>
      <c r="BS114" s="5"/>
      <c r="BT114" s="5"/>
      <c r="BU114" s="2"/>
    </row>
    <row r="115" spans="1:73" ht="38.25" customHeight="1">
      <c r="A115" s="9" t="s">
        <v>50</v>
      </c>
      <c r="B115" s="21" t="s">
        <v>34</v>
      </c>
      <c r="C115" s="21" t="s">
        <v>147</v>
      </c>
      <c r="D115" s="21" t="s">
        <v>147</v>
      </c>
      <c r="E115" s="21" t="s">
        <v>151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21" t="s">
        <v>51</v>
      </c>
      <c r="U115" s="14"/>
      <c r="V115" s="15"/>
      <c r="W115" s="15"/>
      <c r="X115" s="15"/>
      <c r="Y115" s="15"/>
      <c r="Z115" s="16"/>
      <c r="AA115" s="17">
        <v>70000</v>
      </c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>
        <v>-20000</v>
      </c>
      <c r="AM115" s="17"/>
      <c r="AN115" s="17"/>
      <c r="AO115" s="17"/>
      <c r="AP115" s="17"/>
      <c r="AQ115" s="17"/>
      <c r="AR115" s="22">
        <v>8490</v>
      </c>
      <c r="AS115" s="17"/>
      <c r="AT115" s="17"/>
      <c r="AU115" s="17"/>
      <c r="AV115" s="17"/>
      <c r="AW115" s="17"/>
      <c r="AX115" s="17">
        <v>70000</v>
      </c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5"/>
      <c r="BP115" s="5"/>
      <c r="BQ115" s="5"/>
      <c r="BR115" s="5"/>
      <c r="BS115" s="5"/>
      <c r="BT115" s="5"/>
      <c r="BU115" s="2"/>
    </row>
    <row r="116" spans="1:73" ht="15.75">
      <c r="A116" s="6" t="s">
        <v>153</v>
      </c>
      <c r="B116" s="13" t="s">
        <v>34</v>
      </c>
      <c r="C116" s="13" t="s">
        <v>152</v>
      </c>
      <c r="D116" s="13" t="s">
        <v>36</v>
      </c>
      <c r="E116" s="13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3"/>
      <c r="U116" s="14"/>
      <c r="V116" s="15"/>
      <c r="W116" s="15"/>
      <c r="X116" s="15"/>
      <c r="Y116" s="15"/>
      <c r="Z116" s="16"/>
      <c r="AA116" s="17">
        <v>26943293</v>
      </c>
      <c r="AB116" s="17"/>
      <c r="AC116" s="17"/>
      <c r="AD116" s="17">
        <v>187622000</v>
      </c>
      <c r="AE116" s="17"/>
      <c r="AF116" s="17">
        <v>415000</v>
      </c>
      <c r="AG116" s="17"/>
      <c r="AH116" s="17">
        <v>10653600.01</v>
      </c>
      <c r="AI116" s="17">
        <v>7096900.0099999998</v>
      </c>
      <c r="AJ116" s="17"/>
      <c r="AK116" s="17"/>
      <c r="AL116" s="17">
        <v>188390937.41</v>
      </c>
      <c r="AM116" s="17"/>
      <c r="AN116" s="17">
        <v>187622000</v>
      </c>
      <c r="AO116" s="17">
        <v>415000</v>
      </c>
      <c r="AP116" s="17">
        <v>3556700</v>
      </c>
      <c r="AQ116" s="17"/>
      <c r="AR116" s="18">
        <f>AR117</f>
        <v>74513936.390000015</v>
      </c>
      <c r="AS116" s="17"/>
      <c r="AT116" s="17">
        <v>187622000</v>
      </c>
      <c r="AU116" s="17">
        <v>415000</v>
      </c>
      <c r="AV116" s="17">
        <v>10653600.01</v>
      </c>
      <c r="AW116" s="17"/>
      <c r="AX116" s="17">
        <v>24229989</v>
      </c>
      <c r="AY116" s="17"/>
      <c r="AZ116" s="17"/>
      <c r="BA116" s="17">
        <v>47894300</v>
      </c>
      <c r="BB116" s="17"/>
      <c r="BC116" s="17"/>
      <c r="BD116" s="17"/>
      <c r="BE116" s="17">
        <v>5696300</v>
      </c>
      <c r="BF116" s="17">
        <v>5696300</v>
      </c>
      <c r="BG116" s="17"/>
      <c r="BH116" s="17"/>
      <c r="BI116" s="17">
        <v>47894300</v>
      </c>
      <c r="BJ116" s="17"/>
      <c r="BK116" s="17">
        <v>47894300</v>
      </c>
      <c r="BL116" s="17"/>
      <c r="BM116" s="17"/>
      <c r="BN116" s="17"/>
      <c r="BO116" s="5"/>
      <c r="BP116" s="5">
        <v>5265300</v>
      </c>
      <c r="BQ116" s="5"/>
      <c r="BR116" s="5">
        <v>5265300</v>
      </c>
      <c r="BS116" s="5"/>
      <c r="BT116" s="5"/>
      <c r="BU116" s="2"/>
    </row>
    <row r="117" spans="1:73" ht="15.75">
      <c r="A117" s="6" t="s">
        <v>154</v>
      </c>
      <c r="B117" s="13" t="s">
        <v>34</v>
      </c>
      <c r="C117" s="13" t="s">
        <v>152</v>
      </c>
      <c r="D117" s="13" t="s">
        <v>35</v>
      </c>
      <c r="E117" s="13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3"/>
      <c r="U117" s="14"/>
      <c r="V117" s="15"/>
      <c r="W117" s="15"/>
      <c r="X117" s="15"/>
      <c r="Y117" s="15"/>
      <c r="Z117" s="16"/>
      <c r="AA117" s="17">
        <v>26943293</v>
      </c>
      <c r="AB117" s="17"/>
      <c r="AC117" s="17"/>
      <c r="AD117" s="17">
        <v>187622000</v>
      </c>
      <c r="AE117" s="17"/>
      <c r="AF117" s="17">
        <v>415000</v>
      </c>
      <c r="AG117" s="17"/>
      <c r="AH117" s="17">
        <v>10653600.01</v>
      </c>
      <c r="AI117" s="17">
        <v>7096900.0099999998</v>
      </c>
      <c r="AJ117" s="17"/>
      <c r="AK117" s="17"/>
      <c r="AL117" s="17">
        <v>188390937.41</v>
      </c>
      <c r="AM117" s="17"/>
      <c r="AN117" s="17">
        <v>187622000</v>
      </c>
      <c r="AO117" s="17">
        <v>415000</v>
      </c>
      <c r="AP117" s="17">
        <v>3556700</v>
      </c>
      <c r="AQ117" s="17"/>
      <c r="AR117" s="18">
        <f>AR118+AR120+AR124+AR127+AR129+AR131</f>
        <v>74513936.390000015</v>
      </c>
      <c r="AS117" s="17"/>
      <c r="AT117" s="17">
        <v>187622000</v>
      </c>
      <c r="AU117" s="17">
        <v>415000</v>
      </c>
      <c r="AV117" s="17">
        <v>10653600.01</v>
      </c>
      <c r="AW117" s="17"/>
      <c r="AX117" s="17">
        <v>24229989</v>
      </c>
      <c r="AY117" s="17"/>
      <c r="AZ117" s="17"/>
      <c r="BA117" s="17">
        <v>47894300</v>
      </c>
      <c r="BB117" s="17"/>
      <c r="BC117" s="17"/>
      <c r="BD117" s="17"/>
      <c r="BE117" s="17">
        <v>5696300</v>
      </c>
      <c r="BF117" s="17">
        <v>5696300</v>
      </c>
      <c r="BG117" s="17"/>
      <c r="BH117" s="17"/>
      <c r="BI117" s="17">
        <v>47894300</v>
      </c>
      <c r="BJ117" s="17"/>
      <c r="BK117" s="17">
        <v>47894300</v>
      </c>
      <c r="BL117" s="17"/>
      <c r="BM117" s="17"/>
      <c r="BN117" s="17"/>
      <c r="BO117" s="5"/>
      <c r="BP117" s="5">
        <v>5265300</v>
      </c>
      <c r="BQ117" s="5"/>
      <c r="BR117" s="5">
        <v>5265300</v>
      </c>
      <c r="BS117" s="5"/>
      <c r="BT117" s="5"/>
      <c r="BU117" s="2"/>
    </row>
    <row r="118" spans="1:73" ht="47.25">
      <c r="A118" s="8" t="s">
        <v>155</v>
      </c>
      <c r="B118" s="19" t="s">
        <v>34</v>
      </c>
      <c r="C118" s="19" t="s">
        <v>152</v>
      </c>
      <c r="D118" s="19" t="s">
        <v>35</v>
      </c>
      <c r="E118" s="19" t="s">
        <v>156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9"/>
      <c r="U118" s="14"/>
      <c r="V118" s="15"/>
      <c r="W118" s="15"/>
      <c r="X118" s="15"/>
      <c r="Y118" s="15"/>
      <c r="Z118" s="16"/>
      <c r="AA118" s="17">
        <v>2800000</v>
      </c>
      <c r="AB118" s="17"/>
      <c r="AC118" s="17"/>
      <c r="AD118" s="17">
        <v>178200000</v>
      </c>
      <c r="AE118" s="17"/>
      <c r="AF118" s="17">
        <v>415000</v>
      </c>
      <c r="AG118" s="17"/>
      <c r="AH118" s="17">
        <v>1800000</v>
      </c>
      <c r="AI118" s="17">
        <v>1800000</v>
      </c>
      <c r="AJ118" s="17"/>
      <c r="AK118" s="17"/>
      <c r="AL118" s="17">
        <v>178715000</v>
      </c>
      <c r="AM118" s="17"/>
      <c r="AN118" s="17">
        <v>178200000</v>
      </c>
      <c r="AO118" s="17">
        <v>415000</v>
      </c>
      <c r="AP118" s="17"/>
      <c r="AQ118" s="17"/>
      <c r="AR118" s="20">
        <f>AR119</f>
        <v>50935680.170000002</v>
      </c>
      <c r="AS118" s="17"/>
      <c r="AT118" s="17">
        <v>178200000</v>
      </c>
      <c r="AU118" s="17">
        <v>415000</v>
      </c>
      <c r="AV118" s="17">
        <v>1800000</v>
      </c>
      <c r="AW118" s="17"/>
      <c r="AX118" s="17">
        <v>831000</v>
      </c>
      <c r="AY118" s="17"/>
      <c r="AZ118" s="17"/>
      <c r="BA118" s="17">
        <v>42629000</v>
      </c>
      <c r="BB118" s="17"/>
      <c r="BC118" s="17"/>
      <c r="BD118" s="17"/>
      <c r="BE118" s="17">
        <v>431000</v>
      </c>
      <c r="BF118" s="17">
        <v>431000</v>
      </c>
      <c r="BG118" s="17"/>
      <c r="BH118" s="17"/>
      <c r="BI118" s="17">
        <v>42629000</v>
      </c>
      <c r="BJ118" s="17"/>
      <c r="BK118" s="17">
        <v>42629000</v>
      </c>
      <c r="BL118" s="17"/>
      <c r="BM118" s="17"/>
      <c r="BN118" s="17"/>
      <c r="BO118" s="5"/>
      <c r="BP118" s="5"/>
      <c r="BQ118" s="5"/>
      <c r="BR118" s="5"/>
      <c r="BS118" s="5"/>
      <c r="BT118" s="5"/>
      <c r="BU118" s="2"/>
    </row>
    <row r="119" spans="1:73" ht="47.25">
      <c r="A119" s="9" t="s">
        <v>157</v>
      </c>
      <c r="B119" s="21" t="s">
        <v>34</v>
      </c>
      <c r="C119" s="21" t="s">
        <v>152</v>
      </c>
      <c r="D119" s="21" t="s">
        <v>35</v>
      </c>
      <c r="E119" s="21" t="s">
        <v>156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21" t="s">
        <v>158</v>
      </c>
      <c r="U119" s="14"/>
      <c r="V119" s="15"/>
      <c r="W119" s="15"/>
      <c r="X119" s="15"/>
      <c r="Y119" s="15"/>
      <c r="Z119" s="16"/>
      <c r="AA119" s="17">
        <v>2800000</v>
      </c>
      <c r="AB119" s="17"/>
      <c r="AC119" s="17"/>
      <c r="AD119" s="17">
        <v>178200000</v>
      </c>
      <c r="AE119" s="17"/>
      <c r="AF119" s="17">
        <v>415000</v>
      </c>
      <c r="AG119" s="17"/>
      <c r="AH119" s="17">
        <v>1800000</v>
      </c>
      <c r="AI119" s="17">
        <v>1800000</v>
      </c>
      <c r="AJ119" s="17"/>
      <c r="AK119" s="17"/>
      <c r="AL119" s="17">
        <v>178715000</v>
      </c>
      <c r="AM119" s="17"/>
      <c r="AN119" s="17">
        <v>178200000</v>
      </c>
      <c r="AO119" s="17">
        <v>415000</v>
      </c>
      <c r="AP119" s="17"/>
      <c r="AQ119" s="17"/>
      <c r="AR119" s="22">
        <v>50935680.170000002</v>
      </c>
      <c r="AS119" s="17"/>
      <c r="AT119" s="17">
        <v>178200000</v>
      </c>
      <c r="AU119" s="17">
        <v>415000</v>
      </c>
      <c r="AV119" s="17">
        <v>1800000</v>
      </c>
      <c r="AW119" s="17"/>
      <c r="AX119" s="17">
        <v>831000</v>
      </c>
      <c r="AY119" s="17"/>
      <c r="AZ119" s="17"/>
      <c r="BA119" s="17">
        <v>42629000</v>
      </c>
      <c r="BB119" s="17"/>
      <c r="BC119" s="17"/>
      <c r="BD119" s="17"/>
      <c r="BE119" s="17">
        <v>431000</v>
      </c>
      <c r="BF119" s="17">
        <v>431000</v>
      </c>
      <c r="BG119" s="17"/>
      <c r="BH119" s="17"/>
      <c r="BI119" s="17">
        <v>42629000</v>
      </c>
      <c r="BJ119" s="17"/>
      <c r="BK119" s="17">
        <v>42629000</v>
      </c>
      <c r="BL119" s="17"/>
      <c r="BM119" s="17"/>
      <c r="BN119" s="17"/>
      <c r="BO119" s="5"/>
      <c r="BP119" s="5"/>
      <c r="BQ119" s="5"/>
      <c r="BR119" s="5"/>
      <c r="BS119" s="5"/>
      <c r="BT119" s="5"/>
      <c r="BU119" s="2"/>
    </row>
    <row r="120" spans="1:73" ht="31.5">
      <c r="A120" s="8" t="s">
        <v>159</v>
      </c>
      <c r="B120" s="19" t="s">
        <v>34</v>
      </c>
      <c r="C120" s="19" t="s">
        <v>152</v>
      </c>
      <c r="D120" s="19" t="s">
        <v>35</v>
      </c>
      <c r="E120" s="19" t="s">
        <v>160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9"/>
      <c r="U120" s="14"/>
      <c r="V120" s="15"/>
      <c r="W120" s="15"/>
      <c r="X120" s="15"/>
      <c r="Y120" s="15"/>
      <c r="Z120" s="16"/>
      <c r="AA120" s="17">
        <v>16302465</v>
      </c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>
        <v>-3552762.59</v>
      </c>
      <c r="AM120" s="17"/>
      <c r="AN120" s="17"/>
      <c r="AO120" s="17"/>
      <c r="AP120" s="17"/>
      <c r="AQ120" s="17"/>
      <c r="AR120" s="20">
        <f>AR121+AR122+AR123</f>
        <v>9504242.0500000007</v>
      </c>
      <c r="AS120" s="17"/>
      <c r="AT120" s="17"/>
      <c r="AU120" s="17"/>
      <c r="AV120" s="17"/>
      <c r="AW120" s="17"/>
      <c r="AX120" s="17">
        <v>15567757</v>
      </c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5"/>
      <c r="BP120" s="5"/>
      <c r="BQ120" s="5"/>
      <c r="BR120" s="5"/>
      <c r="BS120" s="5"/>
      <c r="BT120" s="5"/>
      <c r="BU120" s="2"/>
    </row>
    <row r="121" spans="1:73" ht="81.75" customHeight="1">
      <c r="A121" s="9" t="s">
        <v>42</v>
      </c>
      <c r="B121" s="21" t="s">
        <v>34</v>
      </c>
      <c r="C121" s="21" t="s">
        <v>152</v>
      </c>
      <c r="D121" s="21" t="s">
        <v>35</v>
      </c>
      <c r="E121" s="21" t="s">
        <v>160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21" t="s">
        <v>43</v>
      </c>
      <c r="U121" s="14"/>
      <c r="V121" s="15"/>
      <c r="W121" s="15"/>
      <c r="X121" s="15"/>
      <c r="Y121" s="15"/>
      <c r="Z121" s="16"/>
      <c r="AA121" s="17">
        <v>10875497</v>
      </c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>
        <v>-3452762.59</v>
      </c>
      <c r="AM121" s="17"/>
      <c r="AN121" s="17"/>
      <c r="AO121" s="17"/>
      <c r="AP121" s="17"/>
      <c r="AQ121" s="17"/>
      <c r="AR121" s="22">
        <v>6363024.7000000002</v>
      </c>
      <c r="AS121" s="17"/>
      <c r="AT121" s="17"/>
      <c r="AU121" s="17"/>
      <c r="AV121" s="17"/>
      <c r="AW121" s="17"/>
      <c r="AX121" s="17">
        <v>10880497</v>
      </c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5"/>
      <c r="BP121" s="5"/>
      <c r="BQ121" s="5"/>
      <c r="BR121" s="5"/>
      <c r="BS121" s="5"/>
      <c r="BT121" s="5"/>
      <c r="BU121" s="2"/>
    </row>
    <row r="122" spans="1:73" ht="39" customHeight="1">
      <c r="A122" s="9" t="s">
        <v>50</v>
      </c>
      <c r="B122" s="21" t="s">
        <v>34</v>
      </c>
      <c r="C122" s="21" t="s">
        <v>152</v>
      </c>
      <c r="D122" s="21" t="s">
        <v>35</v>
      </c>
      <c r="E122" s="21" t="s">
        <v>160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21" t="s">
        <v>51</v>
      </c>
      <c r="U122" s="14"/>
      <c r="V122" s="15"/>
      <c r="W122" s="15"/>
      <c r="X122" s="15"/>
      <c r="Y122" s="15"/>
      <c r="Z122" s="16"/>
      <c r="AA122" s="17">
        <v>5366260</v>
      </c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>
        <v>-100000</v>
      </c>
      <c r="AM122" s="17"/>
      <c r="AN122" s="17"/>
      <c r="AO122" s="17"/>
      <c r="AP122" s="17"/>
      <c r="AQ122" s="17"/>
      <c r="AR122" s="22">
        <v>3104732.35</v>
      </c>
      <c r="AS122" s="17"/>
      <c r="AT122" s="17"/>
      <c r="AU122" s="17"/>
      <c r="AV122" s="17"/>
      <c r="AW122" s="17"/>
      <c r="AX122" s="17">
        <v>4626260</v>
      </c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5"/>
      <c r="BP122" s="5"/>
      <c r="BQ122" s="5"/>
      <c r="BR122" s="5"/>
      <c r="BS122" s="5"/>
      <c r="BT122" s="5"/>
      <c r="BU122" s="2"/>
    </row>
    <row r="123" spans="1:73" ht="15.75">
      <c r="A123" s="9" t="s">
        <v>57</v>
      </c>
      <c r="B123" s="21" t="s">
        <v>34</v>
      </c>
      <c r="C123" s="21" t="s">
        <v>152</v>
      </c>
      <c r="D123" s="21" t="s">
        <v>35</v>
      </c>
      <c r="E123" s="21" t="s">
        <v>160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21" t="s">
        <v>58</v>
      </c>
      <c r="U123" s="14"/>
      <c r="V123" s="15"/>
      <c r="W123" s="15"/>
      <c r="X123" s="15"/>
      <c r="Y123" s="15"/>
      <c r="Z123" s="16"/>
      <c r="AA123" s="17">
        <v>60708</v>
      </c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22">
        <v>36485</v>
      </c>
      <c r="AS123" s="17"/>
      <c r="AT123" s="17"/>
      <c r="AU123" s="17"/>
      <c r="AV123" s="17"/>
      <c r="AW123" s="17"/>
      <c r="AX123" s="17">
        <v>61000</v>
      </c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5"/>
      <c r="BP123" s="5"/>
      <c r="BQ123" s="5"/>
      <c r="BR123" s="5"/>
      <c r="BS123" s="5"/>
      <c r="BT123" s="5"/>
      <c r="BU123" s="2"/>
    </row>
    <row r="124" spans="1:73" ht="54" customHeight="1">
      <c r="A124" s="8" t="s">
        <v>161</v>
      </c>
      <c r="B124" s="19" t="s">
        <v>34</v>
      </c>
      <c r="C124" s="19" t="s">
        <v>152</v>
      </c>
      <c r="D124" s="19" t="s">
        <v>35</v>
      </c>
      <c r="E124" s="19" t="s">
        <v>162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9"/>
      <c r="U124" s="14"/>
      <c r="V124" s="15"/>
      <c r="W124" s="15"/>
      <c r="X124" s="15"/>
      <c r="Y124" s="15"/>
      <c r="Z124" s="16"/>
      <c r="AA124" s="17">
        <v>1946428</v>
      </c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20">
        <f>AR125+AR126</f>
        <v>1273845.5</v>
      </c>
      <c r="AS124" s="17"/>
      <c r="AT124" s="17"/>
      <c r="AU124" s="17"/>
      <c r="AV124" s="17"/>
      <c r="AW124" s="17"/>
      <c r="AX124" s="17">
        <v>1953428</v>
      </c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5"/>
      <c r="BP124" s="5"/>
      <c r="BQ124" s="5"/>
      <c r="BR124" s="5"/>
      <c r="BS124" s="5"/>
      <c r="BT124" s="5"/>
      <c r="BU124" s="2"/>
    </row>
    <row r="125" spans="1:73" ht="81" customHeight="1">
      <c r="A125" s="9" t="s">
        <v>42</v>
      </c>
      <c r="B125" s="21" t="s">
        <v>34</v>
      </c>
      <c r="C125" s="21" t="s">
        <v>152</v>
      </c>
      <c r="D125" s="21" t="s">
        <v>35</v>
      </c>
      <c r="E125" s="21" t="s">
        <v>162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21" t="s">
        <v>43</v>
      </c>
      <c r="U125" s="14"/>
      <c r="V125" s="15"/>
      <c r="W125" s="15"/>
      <c r="X125" s="15"/>
      <c r="Y125" s="15"/>
      <c r="Z125" s="16"/>
      <c r="AA125" s="17">
        <v>1738428</v>
      </c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22">
        <v>1240601.8</v>
      </c>
      <c r="AS125" s="17"/>
      <c r="AT125" s="17"/>
      <c r="AU125" s="17"/>
      <c r="AV125" s="17"/>
      <c r="AW125" s="17"/>
      <c r="AX125" s="17">
        <v>1738428</v>
      </c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5"/>
      <c r="BP125" s="5"/>
      <c r="BQ125" s="5"/>
      <c r="BR125" s="5"/>
      <c r="BS125" s="5"/>
      <c r="BT125" s="5"/>
      <c r="BU125" s="2"/>
    </row>
    <row r="126" spans="1:73" ht="39.75" customHeight="1">
      <c r="A126" s="9" t="s">
        <v>50</v>
      </c>
      <c r="B126" s="21" t="s">
        <v>34</v>
      </c>
      <c r="C126" s="21" t="s">
        <v>152</v>
      </c>
      <c r="D126" s="21" t="s">
        <v>35</v>
      </c>
      <c r="E126" s="21" t="s">
        <v>162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21" t="s">
        <v>51</v>
      </c>
      <c r="U126" s="14"/>
      <c r="V126" s="15"/>
      <c r="W126" s="15"/>
      <c r="X126" s="15"/>
      <c r="Y126" s="15"/>
      <c r="Z126" s="16"/>
      <c r="AA126" s="17">
        <v>208000</v>
      </c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22">
        <v>33243.699999999997</v>
      </c>
      <c r="AS126" s="17"/>
      <c r="AT126" s="17"/>
      <c r="AU126" s="17"/>
      <c r="AV126" s="17"/>
      <c r="AW126" s="17"/>
      <c r="AX126" s="17">
        <v>215000</v>
      </c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5"/>
      <c r="BP126" s="5"/>
      <c r="BQ126" s="5"/>
      <c r="BR126" s="5"/>
      <c r="BS126" s="5"/>
      <c r="BT126" s="5"/>
      <c r="BU126" s="2"/>
    </row>
    <row r="127" spans="1:73" ht="114.75" customHeight="1">
      <c r="A127" s="10" t="s">
        <v>163</v>
      </c>
      <c r="B127" s="19" t="s">
        <v>34</v>
      </c>
      <c r="C127" s="19" t="s">
        <v>152</v>
      </c>
      <c r="D127" s="19" t="s">
        <v>35</v>
      </c>
      <c r="E127" s="19" t="s">
        <v>164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9"/>
      <c r="U127" s="14"/>
      <c r="V127" s="15"/>
      <c r="W127" s="15"/>
      <c r="X127" s="15"/>
      <c r="Y127" s="15"/>
      <c r="Z127" s="16"/>
      <c r="AA127" s="17">
        <v>5265300</v>
      </c>
      <c r="AB127" s="17"/>
      <c r="AC127" s="17"/>
      <c r="AD127" s="17">
        <v>8822000</v>
      </c>
      <c r="AE127" s="17"/>
      <c r="AF127" s="17"/>
      <c r="AG127" s="17"/>
      <c r="AH127" s="17">
        <v>8822000</v>
      </c>
      <c r="AI127" s="17">
        <v>5265300</v>
      </c>
      <c r="AJ127" s="17"/>
      <c r="AK127" s="17"/>
      <c r="AL127" s="17">
        <v>12378700</v>
      </c>
      <c r="AM127" s="17"/>
      <c r="AN127" s="17">
        <v>8822000</v>
      </c>
      <c r="AO127" s="17"/>
      <c r="AP127" s="17">
        <v>3556700</v>
      </c>
      <c r="AQ127" s="17"/>
      <c r="AR127" s="20">
        <f>AR128</f>
        <v>11544215.26</v>
      </c>
      <c r="AS127" s="17"/>
      <c r="AT127" s="17">
        <v>8822000</v>
      </c>
      <c r="AU127" s="17"/>
      <c r="AV127" s="17">
        <v>8822000</v>
      </c>
      <c r="AW127" s="17"/>
      <c r="AX127" s="17">
        <v>5265300</v>
      </c>
      <c r="AY127" s="17"/>
      <c r="AZ127" s="17"/>
      <c r="BA127" s="17">
        <v>5265300</v>
      </c>
      <c r="BB127" s="17"/>
      <c r="BC127" s="17"/>
      <c r="BD127" s="17"/>
      <c r="BE127" s="17">
        <v>5265300</v>
      </c>
      <c r="BF127" s="17">
        <v>5265300</v>
      </c>
      <c r="BG127" s="17"/>
      <c r="BH127" s="17"/>
      <c r="BI127" s="17">
        <v>5265300</v>
      </c>
      <c r="BJ127" s="17"/>
      <c r="BK127" s="17">
        <v>5265300</v>
      </c>
      <c r="BL127" s="17"/>
      <c r="BM127" s="17"/>
      <c r="BN127" s="17"/>
      <c r="BO127" s="5"/>
      <c r="BP127" s="5">
        <v>5265300</v>
      </c>
      <c r="BQ127" s="5"/>
      <c r="BR127" s="5">
        <v>5265300</v>
      </c>
      <c r="BS127" s="5"/>
      <c r="BT127" s="5"/>
      <c r="BU127" s="2"/>
    </row>
    <row r="128" spans="1:73" ht="87" customHeight="1">
      <c r="A128" s="9" t="s">
        <v>42</v>
      </c>
      <c r="B128" s="21" t="s">
        <v>34</v>
      </c>
      <c r="C128" s="21" t="s">
        <v>152</v>
      </c>
      <c r="D128" s="21" t="s">
        <v>35</v>
      </c>
      <c r="E128" s="21" t="s">
        <v>164</v>
      </c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21" t="s">
        <v>43</v>
      </c>
      <c r="U128" s="14"/>
      <c r="V128" s="15"/>
      <c r="W128" s="15"/>
      <c r="X128" s="15"/>
      <c r="Y128" s="15"/>
      <c r="Z128" s="16"/>
      <c r="AA128" s="17">
        <v>5265300</v>
      </c>
      <c r="AB128" s="17"/>
      <c r="AC128" s="17"/>
      <c r="AD128" s="17">
        <v>8822000</v>
      </c>
      <c r="AE128" s="17"/>
      <c r="AF128" s="17"/>
      <c r="AG128" s="17"/>
      <c r="AH128" s="17">
        <v>8822000</v>
      </c>
      <c r="AI128" s="17">
        <v>5265300</v>
      </c>
      <c r="AJ128" s="17"/>
      <c r="AK128" s="17"/>
      <c r="AL128" s="17">
        <v>12378700</v>
      </c>
      <c r="AM128" s="17"/>
      <c r="AN128" s="17">
        <v>8822000</v>
      </c>
      <c r="AO128" s="17"/>
      <c r="AP128" s="17">
        <v>3556700</v>
      </c>
      <c r="AQ128" s="17"/>
      <c r="AR128" s="22">
        <v>11544215.26</v>
      </c>
      <c r="AS128" s="17"/>
      <c r="AT128" s="17">
        <v>8822000</v>
      </c>
      <c r="AU128" s="17"/>
      <c r="AV128" s="17">
        <v>8822000</v>
      </c>
      <c r="AW128" s="17"/>
      <c r="AX128" s="17">
        <v>5265300</v>
      </c>
      <c r="AY128" s="17"/>
      <c r="AZ128" s="17"/>
      <c r="BA128" s="17">
        <v>5265300</v>
      </c>
      <c r="BB128" s="17"/>
      <c r="BC128" s="17"/>
      <c r="BD128" s="17"/>
      <c r="BE128" s="17">
        <v>5265300</v>
      </c>
      <c r="BF128" s="17">
        <v>5265300</v>
      </c>
      <c r="BG128" s="17"/>
      <c r="BH128" s="17"/>
      <c r="BI128" s="17">
        <v>5265300</v>
      </c>
      <c r="BJ128" s="17"/>
      <c r="BK128" s="17">
        <v>5265300</v>
      </c>
      <c r="BL128" s="17"/>
      <c r="BM128" s="17"/>
      <c r="BN128" s="17"/>
      <c r="BO128" s="5"/>
      <c r="BP128" s="5">
        <v>5265300</v>
      </c>
      <c r="BQ128" s="5"/>
      <c r="BR128" s="5">
        <v>5265300</v>
      </c>
      <c r="BS128" s="5"/>
      <c r="BT128" s="5"/>
      <c r="BU128" s="2"/>
    </row>
    <row r="129" spans="1:73" ht="47.25">
      <c r="A129" s="8" t="s">
        <v>142</v>
      </c>
      <c r="B129" s="19" t="s">
        <v>34</v>
      </c>
      <c r="C129" s="19" t="s">
        <v>152</v>
      </c>
      <c r="D129" s="19" t="s">
        <v>35</v>
      </c>
      <c r="E129" s="19" t="s">
        <v>165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9"/>
      <c r="U129" s="14"/>
      <c r="V129" s="15"/>
      <c r="W129" s="15"/>
      <c r="X129" s="15"/>
      <c r="Y129" s="15"/>
      <c r="Z129" s="16"/>
      <c r="AA129" s="17">
        <v>91600</v>
      </c>
      <c r="AB129" s="17"/>
      <c r="AC129" s="17"/>
      <c r="AD129" s="17">
        <v>600000</v>
      </c>
      <c r="AE129" s="17"/>
      <c r="AF129" s="17"/>
      <c r="AG129" s="17"/>
      <c r="AH129" s="17">
        <v>31600.01</v>
      </c>
      <c r="AI129" s="17">
        <v>31600.01</v>
      </c>
      <c r="AJ129" s="17"/>
      <c r="AK129" s="17"/>
      <c r="AL129" s="17">
        <v>600000</v>
      </c>
      <c r="AM129" s="17"/>
      <c r="AN129" s="17">
        <v>600000</v>
      </c>
      <c r="AO129" s="17"/>
      <c r="AP129" s="17"/>
      <c r="AQ129" s="17"/>
      <c r="AR129" s="20">
        <f>AR130</f>
        <v>631600.01</v>
      </c>
      <c r="AS129" s="17"/>
      <c r="AT129" s="17">
        <v>600000</v>
      </c>
      <c r="AU129" s="17"/>
      <c r="AV129" s="17">
        <v>31600.01</v>
      </c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5"/>
      <c r="BP129" s="5"/>
      <c r="BQ129" s="5"/>
      <c r="BR129" s="5"/>
      <c r="BS129" s="5"/>
      <c r="BT129" s="5"/>
      <c r="BU129" s="2"/>
    </row>
    <row r="130" spans="1:73" ht="47.25">
      <c r="A130" s="9" t="s">
        <v>50</v>
      </c>
      <c r="B130" s="21" t="s">
        <v>34</v>
      </c>
      <c r="C130" s="21" t="s">
        <v>152</v>
      </c>
      <c r="D130" s="21" t="s">
        <v>35</v>
      </c>
      <c r="E130" s="21" t="s">
        <v>165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21" t="s">
        <v>51</v>
      </c>
      <c r="U130" s="14"/>
      <c r="V130" s="15"/>
      <c r="W130" s="15"/>
      <c r="X130" s="15"/>
      <c r="Y130" s="15"/>
      <c r="Z130" s="16"/>
      <c r="AA130" s="17">
        <v>91600</v>
      </c>
      <c r="AB130" s="17"/>
      <c r="AC130" s="17"/>
      <c r="AD130" s="17">
        <v>600000</v>
      </c>
      <c r="AE130" s="17"/>
      <c r="AF130" s="17"/>
      <c r="AG130" s="17"/>
      <c r="AH130" s="17">
        <v>31600.01</v>
      </c>
      <c r="AI130" s="17">
        <v>31600.01</v>
      </c>
      <c r="AJ130" s="17"/>
      <c r="AK130" s="17"/>
      <c r="AL130" s="17">
        <v>600000</v>
      </c>
      <c r="AM130" s="17"/>
      <c r="AN130" s="17">
        <v>600000</v>
      </c>
      <c r="AO130" s="17"/>
      <c r="AP130" s="17"/>
      <c r="AQ130" s="17"/>
      <c r="AR130" s="22">
        <v>631600.01</v>
      </c>
      <c r="AS130" s="17"/>
      <c r="AT130" s="17">
        <v>600000</v>
      </c>
      <c r="AU130" s="17"/>
      <c r="AV130" s="17">
        <v>31600.01</v>
      </c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5"/>
      <c r="BP130" s="5"/>
      <c r="BQ130" s="5"/>
      <c r="BR130" s="5"/>
      <c r="BS130" s="5"/>
      <c r="BT130" s="5"/>
      <c r="BU130" s="2"/>
    </row>
    <row r="131" spans="1:73" ht="31.5">
      <c r="A131" s="8" t="s">
        <v>166</v>
      </c>
      <c r="B131" s="19" t="s">
        <v>34</v>
      </c>
      <c r="C131" s="19" t="s">
        <v>152</v>
      </c>
      <c r="D131" s="19" t="s">
        <v>35</v>
      </c>
      <c r="E131" s="19" t="s">
        <v>167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9"/>
      <c r="U131" s="14"/>
      <c r="V131" s="15"/>
      <c r="W131" s="15"/>
      <c r="X131" s="15"/>
      <c r="Y131" s="15"/>
      <c r="Z131" s="16"/>
      <c r="AA131" s="17">
        <v>537500</v>
      </c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>
        <v>250000</v>
      </c>
      <c r="AM131" s="17"/>
      <c r="AN131" s="17"/>
      <c r="AO131" s="17"/>
      <c r="AP131" s="17"/>
      <c r="AQ131" s="17"/>
      <c r="AR131" s="42">
        <f>AR132</f>
        <v>624353.4</v>
      </c>
      <c r="AS131" s="17"/>
      <c r="AT131" s="17"/>
      <c r="AU131" s="17"/>
      <c r="AV131" s="17"/>
      <c r="AW131" s="17"/>
      <c r="AX131" s="17">
        <v>612504</v>
      </c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5"/>
      <c r="BP131" s="5"/>
      <c r="BQ131" s="5"/>
      <c r="BR131" s="5"/>
      <c r="BS131" s="5"/>
      <c r="BT131" s="5"/>
      <c r="BU131" s="2"/>
    </row>
    <row r="132" spans="1:73" ht="40.5" customHeight="1">
      <c r="A132" s="9" t="s">
        <v>50</v>
      </c>
      <c r="B132" s="21" t="s">
        <v>34</v>
      </c>
      <c r="C132" s="21" t="s">
        <v>152</v>
      </c>
      <c r="D132" s="21" t="s">
        <v>35</v>
      </c>
      <c r="E132" s="21" t="s">
        <v>167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21" t="s">
        <v>51</v>
      </c>
      <c r="U132" s="14"/>
      <c r="V132" s="15"/>
      <c r="W132" s="15"/>
      <c r="X132" s="15"/>
      <c r="Y132" s="15"/>
      <c r="Z132" s="16"/>
      <c r="AA132" s="17">
        <v>537500</v>
      </c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>
        <v>250000</v>
      </c>
      <c r="AM132" s="17"/>
      <c r="AN132" s="17"/>
      <c r="AO132" s="17"/>
      <c r="AP132" s="17"/>
      <c r="AQ132" s="17"/>
      <c r="AR132" s="22">
        <v>624353.4</v>
      </c>
      <c r="AS132" s="17"/>
      <c r="AT132" s="17"/>
      <c r="AU132" s="17"/>
      <c r="AV132" s="17"/>
      <c r="AW132" s="17"/>
      <c r="AX132" s="17">
        <v>612504</v>
      </c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5"/>
      <c r="BP132" s="5"/>
      <c r="BQ132" s="5"/>
      <c r="BR132" s="5"/>
      <c r="BS132" s="5"/>
      <c r="BT132" s="5"/>
      <c r="BU132" s="2"/>
    </row>
    <row r="133" spans="1:73" ht="15.75">
      <c r="A133" s="6" t="s">
        <v>168</v>
      </c>
      <c r="B133" s="13" t="s">
        <v>34</v>
      </c>
      <c r="C133" s="13" t="s">
        <v>93</v>
      </c>
      <c r="D133" s="13" t="s">
        <v>36</v>
      </c>
      <c r="E133" s="13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3"/>
      <c r="U133" s="14"/>
      <c r="V133" s="15"/>
      <c r="W133" s="15"/>
      <c r="X133" s="15"/>
      <c r="Y133" s="15"/>
      <c r="Z133" s="16"/>
      <c r="AA133" s="17">
        <v>2415924</v>
      </c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>
        <v>230052</v>
      </c>
      <c r="AM133" s="17"/>
      <c r="AN133" s="17"/>
      <c r="AO133" s="17"/>
      <c r="AP133" s="17"/>
      <c r="AQ133" s="17"/>
      <c r="AR133" s="18">
        <f>AR134</f>
        <v>1984473</v>
      </c>
      <c r="AS133" s="17"/>
      <c r="AT133" s="17"/>
      <c r="AU133" s="17"/>
      <c r="AV133" s="17"/>
      <c r="AW133" s="17"/>
      <c r="AX133" s="17">
        <v>2415924</v>
      </c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5"/>
      <c r="BP133" s="5"/>
      <c r="BQ133" s="5"/>
      <c r="BR133" s="5"/>
      <c r="BS133" s="5"/>
      <c r="BT133" s="5"/>
      <c r="BU133" s="2"/>
    </row>
    <row r="134" spans="1:73" ht="15.75">
      <c r="A134" s="6" t="s">
        <v>169</v>
      </c>
      <c r="B134" s="13" t="s">
        <v>34</v>
      </c>
      <c r="C134" s="13" t="s">
        <v>93</v>
      </c>
      <c r="D134" s="13" t="s">
        <v>35</v>
      </c>
      <c r="E134" s="13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3"/>
      <c r="U134" s="14"/>
      <c r="V134" s="15"/>
      <c r="W134" s="15"/>
      <c r="X134" s="15"/>
      <c r="Y134" s="15"/>
      <c r="Z134" s="16"/>
      <c r="AA134" s="17">
        <v>2415924</v>
      </c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>
        <v>230052</v>
      </c>
      <c r="AM134" s="17"/>
      <c r="AN134" s="17"/>
      <c r="AO134" s="17"/>
      <c r="AP134" s="17"/>
      <c r="AQ134" s="17"/>
      <c r="AR134" s="18">
        <f>AR135</f>
        <v>1984473</v>
      </c>
      <c r="AS134" s="17"/>
      <c r="AT134" s="17"/>
      <c r="AU134" s="17"/>
      <c r="AV134" s="17"/>
      <c r="AW134" s="17"/>
      <c r="AX134" s="17">
        <v>2415924</v>
      </c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5"/>
      <c r="BP134" s="5"/>
      <c r="BQ134" s="5"/>
      <c r="BR134" s="5"/>
      <c r="BS134" s="5"/>
      <c r="BT134" s="5"/>
      <c r="BU134" s="2"/>
    </row>
    <row r="135" spans="1:73" ht="68.25" customHeight="1">
      <c r="A135" s="8" t="s">
        <v>170</v>
      </c>
      <c r="B135" s="19" t="s">
        <v>34</v>
      </c>
      <c r="C135" s="19" t="s">
        <v>93</v>
      </c>
      <c r="D135" s="19" t="s">
        <v>35</v>
      </c>
      <c r="E135" s="19" t="s">
        <v>171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9"/>
      <c r="U135" s="14"/>
      <c r="V135" s="15"/>
      <c r="W135" s="15"/>
      <c r="X135" s="15"/>
      <c r="Y135" s="15"/>
      <c r="Z135" s="16"/>
      <c r="AA135" s="17">
        <v>2415924</v>
      </c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>
        <v>230052</v>
      </c>
      <c r="AM135" s="17"/>
      <c r="AN135" s="17"/>
      <c r="AO135" s="17"/>
      <c r="AP135" s="17"/>
      <c r="AQ135" s="17"/>
      <c r="AR135" s="20">
        <f>AR136</f>
        <v>1984473</v>
      </c>
      <c r="AS135" s="17"/>
      <c r="AT135" s="17"/>
      <c r="AU135" s="17"/>
      <c r="AV135" s="17"/>
      <c r="AW135" s="17"/>
      <c r="AX135" s="17">
        <v>2415924</v>
      </c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5"/>
      <c r="BP135" s="5"/>
      <c r="BQ135" s="5"/>
      <c r="BR135" s="5"/>
      <c r="BS135" s="5"/>
      <c r="BT135" s="5"/>
      <c r="BU135" s="2"/>
    </row>
    <row r="136" spans="1:73" ht="31.5">
      <c r="A136" s="9" t="s">
        <v>172</v>
      </c>
      <c r="B136" s="21" t="s">
        <v>34</v>
      </c>
      <c r="C136" s="21" t="s">
        <v>93</v>
      </c>
      <c r="D136" s="21" t="s">
        <v>35</v>
      </c>
      <c r="E136" s="21" t="s">
        <v>171</v>
      </c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21" t="s">
        <v>173</v>
      </c>
      <c r="U136" s="14"/>
      <c r="V136" s="15"/>
      <c r="W136" s="15"/>
      <c r="X136" s="15"/>
      <c r="Y136" s="15"/>
      <c r="Z136" s="16"/>
      <c r="AA136" s="17">
        <v>2415924</v>
      </c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>
        <v>230052</v>
      </c>
      <c r="AM136" s="17"/>
      <c r="AN136" s="17"/>
      <c r="AO136" s="17"/>
      <c r="AP136" s="17"/>
      <c r="AQ136" s="17"/>
      <c r="AR136" s="22">
        <v>1984473</v>
      </c>
      <c r="AS136" s="17"/>
      <c r="AT136" s="17"/>
      <c r="AU136" s="17"/>
      <c r="AV136" s="17"/>
      <c r="AW136" s="17"/>
      <c r="AX136" s="17">
        <v>2415924</v>
      </c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5"/>
      <c r="BP136" s="5"/>
      <c r="BQ136" s="5"/>
      <c r="BR136" s="5"/>
      <c r="BS136" s="5"/>
      <c r="BT136" s="5"/>
      <c r="BU136" s="2"/>
    </row>
    <row r="137" spans="1:73" ht="15.75">
      <c r="A137" s="6" t="s">
        <v>174</v>
      </c>
      <c r="B137" s="13" t="s">
        <v>34</v>
      </c>
      <c r="C137" s="13" t="s">
        <v>65</v>
      </c>
      <c r="D137" s="13" t="s">
        <v>36</v>
      </c>
      <c r="E137" s="13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3"/>
      <c r="U137" s="14"/>
      <c r="V137" s="15"/>
      <c r="W137" s="15"/>
      <c r="X137" s="15"/>
      <c r="Y137" s="15"/>
      <c r="Z137" s="16"/>
      <c r="AA137" s="17">
        <v>220000</v>
      </c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>
        <v>-77641.38</v>
      </c>
      <c r="AM137" s="17"/>
      <c r="AN137" s="17"/>
      <c r="AO137" s="17"/>
      <c r="AP137" s="17"/>
      <c r="AQ137" s="17"/>
      <c r="AR137" s="18">
        <f>AR138</f>
        <v>119011.2</v>
      </c>
      <c r="AS137" s="17"/>
      <c r="AT137" s="17"/>
      <c r="AU137" s="17"/>
      <c r="AV137" s="17"/>
      <c r="AW137" s="17"/>
      <c r="AX137" s="17">
        <v>250000</v>
      </c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5"/>
      <c r="BP137" s="5"/>
      <c r="BQ137" s="5"/>
      <c r="BR137" s="5"/>
      <c r="BS137" s="5"/>
      <c r="BT137" s="5"/>
      <c r="BU137" s="2"/>
    </row>
    <row r="138" spans="1:73" ht="15.75">
      <c r="A138" s="6" t="s">
        <v>175</v>
      </c>
      <c r="B138" s="13" t="s">
        <v>34</v>
      </c>
      <c r="C138" s="13" t="s">
        <v>65</v>
      </c>
      <c r="D138" s="13" t="s">
        <v>35</v>
      </c>
      <c r="E138" s="13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3"/>
      <c r="U138" s="14"/>
      <c r="V138" s="15"/>
      <c r="W138" s="15"/>
      <c r="X138" s="15"/>
      <c r="Y138" s="15"/>
      <c r="Z138" s="16"/>
      <c r="AA138" s="17">
        <v>220000</v>
      </c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>
        <v>-77641.38</v>
      </c>
      <c r="AM138" s="17"/>
      <c r="AN138" s="17"/>
      <c r="AO138" s="17"/>
      <c r="AP138" s="17"/>
      <c r="AQ138" s="17"/>
      <c r="AR138" s="18">
        <f>AR139+AR141</f>
        <v>119011.2</v>
      </c>
      <c r="AS138" s="17"/>
      <c r="AT138" s="17"/>
      <c r="AU138" s="17"/>
      <c r="AV138" s="17"/>
      <c r="AW138" s="17"/>
      <c r="AX138" s="17">
        <v>250000</v>
      </c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5"/>
      <c r="BP138" s="5"/>
      <c r="BQ138" s="5"/>
      <c r="BR138" s="5"/>
      <c r="BS138" s="5"/>
      <c r="BT138" s="5"/>
      <c r="BU138" s="2"/>
    </row>
    <row r="139" spans="1:73" ht="47.25">
      <c r="A139" s="8" t="s">
        <v>176</v>
      </c>
      <c r="B139" s="19" t="s">
        <v>34</v>
      </c>
      <c r="C139" s="19" t="s">
        <v>65</v>
      </c>
      <c r="D139" s="19" t="s">
        <v>35</v>
      </c>
      <c r="E139" s="19" t="s">
        <v>177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9"/>
      <c r="U139" s="14"/>
      <c r="V139" s="15"/>
      <c r="W139" s="15"/>
      <c r="X139" s="15"/>
      <c r="Y139" s="15"/>
      <c r="Z139" s="16"/>
      <c r="AA139" s="17">
        <v>50000</v>
      </c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>
        <v>20000</v>
      </c>
      <c r="AM139" s="17"/>
      <c r="AN139" s="17"/>
      <c r="AO139" s="17"/>
      <c r="AP139" s="17"/>
      <c r="AQ139" s="17"/>
      <c r="AR139" s="20">
        <v>70000</v>
      </c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5"/>
      <c r="BP139" s="5"/>
      <c r="BQ139" s="5"/>
      <c r="BR139" s="5"/>
      <c r="BS139" s="5"/>
      <c r="BT139" s="5"/>
      <c r="BU139" s="2"/>
    </row>
    <row r="140" spans="1:73" ht="47.25">
      <c r="A140" s="9" t="s">
        <v>157</v>
      </c>
      <c r="B140" s="21" t="s">
        <v>34</v>
      </c>
      <c r="C140" s="21" t="s">
        <v>65</v>
      </c>
      <c r="D140" s="21" t="s">
        <v>35</v>
      </c>
      <c r="E140" s="21" t="s">
        <v>177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21" t="s">
        <v>158</v>
      </c>
      <c r="U140" s="14"/>
      <c r="V140" s="15"/>
      <c r="W140" s="15"/>
      <c r="X140" s="15"/>
      <c r="Y140" s="15"/>
      <c r="Z140" s="16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>
        <v>70000</v>
      </c>
      <c r="AM140" s="17"/>
      <c r="AN140" s="17"/>
      <c r="AO140" s="17"/>
      <c r="AP140" s="17"/>
      <c r="AQ140" s="17"/>
      <c r="AR140" s="22">
        <v>70000</v>
      </c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5"/>
      <c r="BP140" s="5"/>
      <c r="BQ140" s="5"/>
      <c r="BR140" s="5"/>
      <c r="BS140" s="5"/>
      <c r="BT140" s="5"/>
      <c r="BU140" s="2"/>
    </row>
    <row r="141" spans="1:73" ht="47.25">
      <c r="A141" s="8" t="s">
        <v>178</v>
      </c>
      <c r="B141" s="19" t="s">
        <v>34</v>
      </c>
      <c r="C141" s="19" t="s">
        <v>65</v>
      </c>
      <c r="D141" s="19" t="s">
        <v>35</v>
      </c>
      <c r="E141" s="19" t="s">
        <v>179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9"/>
      <c r="U141" s="14"/>
      <c r="V141" s="15"/>
      <c r="W141" s="15"/>
      <c r="X141" s="15"/>
      <c r="Y141" s="15"/>
      <c r="Z141" s="16"/>
      <c r="AA141" s="17">
        <v>170000</v>
      </c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>
        <v>-97641.38</v>
      </c>
      <c r="AM141" s="17"/>
      <c r="AN141" s="17"/>
      <c r="AO141" s="17"/>
      <c r="AP141" s="17"/>
      <c r="AQ141" s="17"/>
      <c r="AR141" s="20">
        <f>AR142</f>
        <v>49011.199999999997</v>
      </c>
      <c r="AS141" s="17"/>
      <c r="AT141" s="17"/>
      <c r="AU141" s="17"/>
      <c r="AV141" s="17"/>
      <c r="AW141" s="17"/>
      <c r="AX141" s="17">
        <v>250000</v>
      </c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5"/>
      <c r="BP141" s="5"/>
      <c r="BQ141" s="5"/>
      <c r="BR141" s="5"/>
      <c r="BS141" s="5"/>
      <c r="BT141" s="5"/>
      <c r="BU141" s="2"/>
    </row>
    <row r="142" spans="1:73" ht="47.25">
      <c r="A142" s="9" t="s">
        <v>50</v>
      </c>
      <c r="B142" s="21" t="s">
        <v>34</v>
      </c>
      <c r="C142" s="21" t="s">
        <v>65</v>
      </c>
      <c r="D142" s="21" t="s">
        <v>35</v>
      </c>
      <c r="E142" s="21" t="s">
        <v>179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21" t="s">
        <v>51</v>
      </c>
      <c r="U142" s="14"/>
      <c r="V142" s="15"/>
      <c r="W142" s="15"/>
      <c r="X142" s="15"/>
      <c r="Y142" s="15"/>
      <c r="Z142" s="16"/>
      <c r="AA142" s="17">
        <v>170000</v>
      </c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>
        <v>-97641.38</v>
      </c>
      <c r="AM142" s="17"/>
      <c r="AN142" s="17"/>
      <c r="AO142" s="17"/>
      <c r="AP142" s="17"/>
      <c r="AQ142" s="17"/>
      <c r="AR142" s="22">
        <v>49011.199999999997</v>
      </c>
      <c r="AS142" s="17"/>
      <c r="AT142" s="17"/>
      <c r="AU142" s="17"/>
      <c r="AV142" s="17"/>
      <c r="AW142" s="17"/>
      <c r="AX142" s="17">
        <v>250000</v>
      </c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5"/>
      <c r="BP142" s="5"/>
      <c r="BQ142" s="5"/>
      <c r="BR142" s="5"/>
      <c r="BS142" s="5"/>
      <c r="BT142" s="5"/>
      <c r="BU142" s="2"/>
    </row>
    <row r="143" spans="1:73" ht="15.75">
      <c r="A143" s="7" t="s">
        <v>180</v>
      </c>
      <c r="B143" s="13"/>
      <c r="C143" s="13"/>
      <c r="D143" s="13"/>
      <c r="E143" s="1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3"/>
      <c r="U143" s="24"/>
      <c r="V143" s="25"/>
      <c r="W143" s="25"/>
      <c r="X143" s="25"/>
      <c r="Y143" s="25"/>
      <c r="Z143" s="23"/>
      <c r="AA143" s="26">
        <v>86023112.840000004</v>
      </c>
      <c r="AB143" s="26"/>
      <c r="AC143" s="26"/>
      <c r="AD143" s="26"/>
      <c r="AE143" s="26"/>
      <c r="AF143" s="26"/>
      <c r="AG143" s="26">
        <v>2270540</v>
      </c>
      <c r="AH143" s="26"/>
      <c r="AI143" s="26">
        <v>13493030.73</v>
      </c>
      <c r="AJ143" s="26"/>
      <c r="AK143" s="26"/>
      <c r="AL143" s="26">
        <v>216321330.69</v>
      </c>
      <c r="AM143" s="26">
        <v>895016</v>
      </c>
      <c r="AN143" s="26">
        <v>206197865.06999999</v>
      </c>
      <c r="AO143" s="26">
        <v>3956858.94</v>
      </c>
      <c r="AP143" s="26">
        <v>1952348.1599999999</v>
      </c>
      <c r="AQ143" s="26"/>
      <c r="AR143" s="18">
        <f>AR137+AR133+AR116+AR112+AR86+AR65+AR55+AR50+AR11</f>
        <v>140350998.33000001</v>
      </c>
      <c r="AS143" s="26">
        <v>895016</v>
      </c>
      <c r="AT143" s="26">
        <v>206197865.06999999</v>
      </c>
      <c r="AU143" s="26">
        <v>6227398.9400000004</v>
      </c>
      <c r="AV143" s="26">
        <v>15445378.890000001</v>
      </c>
      <c r="AW143" s="26"/>
      <c r="AX143" s="26">
        <v>72639337.640000001</v>
      </c>
      <c r="AY143" s="26"/>
      <c r="AZ143" s="26"/>
      <c r="BA143" s="26"/>
      <c r="BB143" s="26"/>
      <c r="BC143" s="26"/>
      <c r="BD143" s="26">
        <v>2441275</v>
      </c>
      <c r="BE143" s="26"/>
      <c r="BF143" s="26">
        <v>9466833.9499999993</v>
      </c>
      <c r="BG143" s="26"/>
      <c r="BH143" s="26"/>
      <c r="BI143" s="26">
        <v>59478787.399999999</v>
      </c>
      <c r="BJ143" s="26">
        <v>3234800</v>
      </c>
      <c r="BK143" s="26">
        <v>56243987.399999999</v>
      </c>
      <c r="BL143" s="26"/>
      <c r="BM143" s="26">
        <v>-711408.82</v>
      </c>
      <c r="BN143" s="26"/>
      <c r="BO143" s="11">
        <v>458800</v>
      </c>
      <c r="BP143" s="11">
        <v>10540308.300000001</v>
      </c>
      <c r="BQ143" s="11">
        <v>2567549</v>
      </c>
      <c r="BR143" s="11">
        <v>8208615.3499999996</v>
      </c>
      <c r="BS143" s="11"/>
      <c r="BT143" s="11"/>
    </row>
  </sheetData>
  <mergeCells count="61">
    <mergeCell ref="BK7:BK9"/>
    <mergeCell ref="E1:BN1"/>
    <mergeCell ref="BM7:BM9"/>
    <mergeCell ref="C7:C9"/>
    <mergeCell ref="AI7:AI9"/>
    <mergeCell ref="AK7:AK9"/>
    <mergeCell ref="V7:V9"/>
    <mergeCell ref="AU7:AU9"/>
    <mergeCell ref="BJ7:BJ9"/>
    <mergeCell ref="E7:S9"/>
    <mergeCell ref="BR7:BR9"/>
    <mergeCell ref="U7:U9"/>
    <mergeCell ref="Y7:Y9"/>
    <mergeCell ref="AC7:AC9"/>
    <mergeCell ref="AN7:AN9"/>
    <mergeCell ref="AP7:AP9"/>
    <mergeCell ref="AG7:AG9"/>
    <mergeCell ref="AE7:AE9"/>
    <mergeCell ref="BQ7:BQ9"/>
    <mergeCell ref="AF7:AF9"/>
    <mergeCell ref="AD7:AD9"/>
    <mergeCell ref="AB7:AB9"/>
    <mergeCell ref="T7:T9"/>
    <mergeCell ref="BH7:BH9"/>
    <mergeCell ref="AY7:AY9"/>
    <mergeCell ref="BB7:BB9"/>
    <mergeCell ref="AL7:AL9"/>
    <mergeCell ref="AS7:AS9"/>
    <mergeCell ref="BF7:BF9"/>
    <mergeCell ref="AH7:AH9"/>
    <mergeCell ref="AJ7:AJ9"/>
    <mergeCell ref="AV7:AV9"/>
    <mergeCell ref="A4:BU4"/>
    <mergeCell ref="D7:D9"/>
    <mergeCell ref="BO7:BO9"/>
    <mergeCell ref="X7:X9"/>
    <mergeCell ref="BI7:BI9"/>
    <mergeCell ref="AA7:AA9"/>
    <mergeCell ref="AX7:AX9"/>
    <mergeCell ref="AR7:AR9"/>
    <mergeCell ref="W7:W9"/>
    <mergeCell ref="BL7:BL9"/>
    <mergeCell ref="AM7:AM9"/>
    <mergeCell ref="BP7:BP9"/>
    <mergeCell ref="B7:B9"/>
    <mergeCell ref="BE7:BE9"/>
    <mergeCell ref="AT7:AT9"/>
    <mergeCell ref="BU7:BU9"/>
    <mergeCell ref="A7:A9"/>
    <mergeCell ref="Z7:Z9"/>
    <mergeCell ref="BT7:BT9"/>
    <mergeCell ref="BN7:BN9"/>
    <mergeCell ref="AO7:AO9"/>
    <mergeCell ref="AQ7:AQ9"/>
    <mergeCell ref="AZ7:AZ9"/>
    <mergeCell ref="BD7:BD9"/>
    <mergeCell ref="AW7:AW9"/>
    <mergeCell ref="BC7:BC9"/>
    <mergeCell ref="BG7:BG9"/>
    <mergeCell ref="BS7:BS9"/>
    <mergeCell ref="BA7:BA9"/>
  </mergeCells>
  <pageMargins left="0.78740157480314965" right="0.59055118110236227" top="0.78740157480314965" bottom="0.78740157480314965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rep:2.56.0.2211</dc:description>
  <cp:lastModifiedBy>Валерия</cp:lastModifiedBy>
  <cp:lastPrinted>2025-09-25T06:54:42Z</cp:lastPrinted>
  <dcterms:created xsi:type="dcterms:W3CDTF">2025-09-24T13:08:00Z</dcterms:created>
  <dcterms:modified xsi:type="dcterms:W3CDTF">2025-11-25T13:31:38Z</dcterms:modified>
</cp:coreProperties>
</file>