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года'!$10:$10</definedName>
  </definedNames>
  <calcPr calcId="125725"/>
</workbook>
</file>

<file path=xl/calcChain.xml><?xml version="1.0" encoding="utf-8"?>
<calcChain xmlns="http://schemas.openxmlformats.org/spreadsheetml/2006/main">
  <c r="AL258" i="1"/>
  <c r="AL109"/>
  <c r="AL110"/>
  <c r="AL111"/>
  <c r="AL112"/>
  <c r="AL11"/>
  <c r="AL54"/>
  <c r="AL55"/>
  <c r="AL12"/>
  <c r="AL156"/>
  <c r="AL223"/>
  <c r="AL214"/>
  <c r="AL157" s="1"/>
  <c r="AL172"/>
  <c r="AL163"/>
  <c r="AL243"/>
  <c r="AL244"/>
  <c r="AL245"/>
  <c r="AL246"/>
  <c r="AL247"/>
  <c r="AL248"/>
  <c r="AL241"/>
  <c r="AL240" s="1"/>
  <c r="AL239" s="1"/>
  <c r="AL238" s="1"/>
  <c r="AL237" s="1"/>
  <c r="AL236" s="1"/>
  <c r="AL233"/>
  <c r="AL232" s="1"/>
  <c r="AL234"/>
  <c r="AL230"/>
  <c r="AL229" s="1"/>
  <c r="AL228" s="1"/>
  <c r="AL226"/>
  <c r="AL225" s="1"/>
  <c r="AL224" s="1"/>
  <c r="AL220"/>
  <c r="AL219" s="1"/>
  <c r="AL221"/>
  <c r="AL207"/>
  <c r="AL206" s="1"/>
  <c r="AL208"/>
  <c r="AL200"/>
  <c r="AL199" s="1"/>
  <c r="AL198" s="1"/>
  <c r="AL196"/>
  <c r="AL195" s="1"/>
  <c r="AL194" s="1"/>
  <c r="AL192"/>
  <c r="AL191" s="1"/>
  <c r="AL190" s="1"/>
  <c r="AL187"/>
  <c r="AL186" s="1"/>
  <c r="AL188"/>
  <c r="AL184"/>
  <c r="AL183" s="1"/>
  <c r="AL182" s="1"/>
  <c r="AL179"/>
  <c r="AL180"/>
  <c r="AL177"/>
  <c r="AL176" s="1"/>
  <c r="AL174"/>
  <c r="AL173" s="1"/>
  <c r="AL169"/>
  <c r="AL168" s="1"/>
  <c r="AL170"/>
  <c r="AL166"/>
  <c r="AL165" s="1"/>
  <c r="AL164" s="1"/>
  <c r="AL161"/>
  <c r="AL160" s="1"/>
  <c r="AL159" s="1"/>
  <c r="AL158" s="1"/>
  <c r="AL154"/>
  <c r="AL153" s="1"/>
  <c r="AL152" s="1"/>
  <c r="AL147" s="1"/>
  <c r="AL145"/>
  <c r="AL144" s="1"/>
  <c r="AL143" s="1"/>
  <c r="AL142" s="1"/>
  <c r="AL140"/>
  <c r="AL139" s="1"/>
  <c r="AL138" s="1"/>
  <c r="AL137" s="1"/>
  <c r="AL135"/>
  <c r="AL134" s="1"/>
  <c r="AL133" s="1"/>
  <c r="AL129"/>
  <c r="AL130"/>
  <c r="AL131"/>
  <c r="AL124"/>
  <c r="AL123" s="1"/>
  <c r="AL127"/>
  <c r="AL126" s="1"/>
  <c r="AL119"/>
  <c r="AL120"/>
  <c r="AL116"/>
  <c r="AL105"/>
  <c r="AL104" s="1"/>
  <c r="AL106"/>
  <c r="AL102"/>
  <c r="AL101" s="1"/>
  <c r="AL100" s="1"/>
  <c r="AL99" s="1"/>
  <c r="AL97"/>
  <c r="AL96" s="1"/>
  <c r="AL95" s="1"/>
  <c r="AL94" s="1"/>
  <c r="AL91"/>
  <c r="AL90" s="1"/>
  <c r="AL89" s="1"/>
  <c r="AL88" s="1"/>
  <c r="AL86"/>
  <c r="AL85" s="1"/>
  <c r="AL84" s="1"/>
  <c r="AL83" s="1"/>
  <c r="AL81"/>
  <c r="AL80" s="1"/>
  <c r="AL79" s="1"/>
  <c r="AL77"/>
  <c r="AL76" s="1"/>
  <c r="AL75" s="1"/>
  <c r="AL73"/>
  <c r="AL72" s="1"/>
  <c r="AL71" s="1"/>
  <c r="AL69"/>
  <c r="AL68" s="1"/>
  <c r="AL67" s="1"/>
  <c r="AL65"/>
  <c r="AL64" s="1"/>
  <c r="AL63" s="1"/>
  <c r="AL61"/>
  <c r="AL60" s="1"/>
  <c r="AL59" s="1"/>
  <c r="AL56"/>
  <c r="AL52"/>
  <c r="AL51" s="1"/>
  <c r="AL50" s="1"/>
  <c r="AL45"/>
  <c r="AL44" s="1"/>
  <c r="AL43" s="1"/>
  <c r="AL37"/>
  <c r="AL36" s="1"/>
  <c r="AL35" s="1"/>
  <c r="AL34" s="1"/>
  <c r="AL32"/>
  <c r="AL31" s="1"/>
  <c r="AL30" s="1"/>
  <c r="AL28"/>
  <c r="AL27" s="1"/>
  <c r="AL26" s="1"/>
  <c r="AL24"/>
  <c r="AL23" s="1"/>
  <c r="AL22" s="1"/>
  <c r="AL20"/>
  <c r="AL19" s="1"/>
  <c r="AL18" s="1"/>
  <c r="AL16"/>
  <c r="AL15" s="1"/>
  <c r="AL14" s="1"/>
  <c r="AL93" l="1"/>
  <c r="AL122"/>
  <c r="AL42"/>
  <c r="AL13"/>
</calcChain>
</file>

<file path=xl/sharedStrings.xml><?xml version="1.0" encoding="utf-8"?>
<sst xmlns="http://schemas.openxmlformats.org/spreadsheetml/2006/main" count="1084" uniqueCount="237">
  <si>
    <t>Наименование</t>
  </si>
  <si>
    <t>ЦСР</t>
  </si>
  <si>
    <t>ВР</t>
  </si>
  <si>
    <t>Рз</t>
  </si>
  <si>
    <t>Пр</t>
  </si>
  <si>
    <t>Сумма</t>
  </si>
  <si>
    <t>изменения (Ф)</t>
  </si>
  <si>
    <t>Сумма (Ф)</t>
  </si>
  <si>
    <t>изменения (Р)</t>
  </si>
  <si>
    <t>Сумма (Р)</t>
  </si>
  <si>
    <t>изменения (М)</t>
  </si>
  <si>
    <t>Сумма (М)</t>
  </si>
  <si>
    <t>изменения (П)</t>
  </si>
  <si>
    <t>Сумма (П)</t>
  </si>
  <si>
    <t>изменения (Т)</t>
  </si>
  <si>
    <t>Сумма (Т)</t>
  </si>
  <si>
    <t>Фактическое исполнение текущего года</t>
  </si>
  <si>
    <t>ПР</t>
  </si>
  <si>
    <t>изменения  (Ф)</t>
  </si>
  <si>
    <t>изменения  (Р)</t>
  </si>
  <si>
    <t>изменения  (М)</t>
  </si>
  <si>
    <t>изменения  (П)</t>
  </si>
  <si>
    <t>изменения  (Т)</t>
  </si>
  <si>
    <t>2026 г.</t>
  </si>
  <si>
    <t>2026 г. (Ф)</t>
  </si>
  <si>
    <t>2026 г. (Р)</t>
  </si>
  <si>
    <t>2026 г. (М)</t>
  </si>
  <si>
    <t>2026 г. (П)</t>
  </si>
  <si>
    <t>2026 г. (Т)</t>
  </si>
  <si>
    <t>2027 г. (Ф)</t>
  </si>
  <si>
    <t>2027 г. (Р)</t>
  </si>
  <si>
    <t>2027 г. (М)</t>
  </si>
  <si>
    <t>2027 г. (П)</t>
  </si>
  <si>
    <t>2027 г. (Т)</t>
  </si>
  <si>
    <t>Муниципальная программа "Комплексное развитие территории Бегуницкого сельского поселения Волосовского муниципального района Ленинградской области"</t>
  </si>
  <si>
    <t>21.0.00.00000</t>
  </si>
  <si>
    <t>Комплексы процессных мероприятий</t>
  </si>
  <si>
    <t>21.4.00.00000</t>
  </si>
  <si>
    <t>Комплекс процессных мероприятий "Строительство, капитальный ремонт, ремонт и содержание автомобильных дорог общего пользования"</t>
  </si>
  <si>
    <t>21.4.05.00000</t>
  </si>
  <si>
    <t>Мероприятия по текущему ремонту дорог общего пользования муниципального значения и сооружений на них</t>
  </si>
  <si>
    <t>21.4.05.03150</t>
  </si>
  <si>
    <t>Закупка товаров, работ и услуг для обеспечения государственных (муниципальных) нужд</t>
  </si>
  <si>
    <t>2.0.0</t>
  </si>
  <si>
    <t>НАЦИОНАЛЬНАЯ ЭКОНОМИКА</t>
  </si>
  <si>
    <t>04</t>
  </si>
  <si>
    <t>00</t>
  </si>
  <si>
    <t>Дорожное хозяйство (дорожные фонды)</t>
  </si>
  <si>
    <t>09</t>
  </si>
  <si>
    <t>Мероприятия по содержанию дорог общего пользования муниципального значения и сооружений на них</t>
  </si>
  <si>
    <t>21.4.05.03160</t>
  </si>
  <si>
    <t>Мероприятия по текущему ремонту дорог общего пользования муниципального значения и сооружений на них (Дорожный фонд)</t>
  </si>
  <si>
    <t>21.4.05.9Д150</t>
  </si>
  <si>
    <t>Мероприятия по содержанию дорог общего пользования муниципального значения и сооружений на них (Дорожный фонд)</t>
  </si>
  <si>
    <t>21.4.05.9Д160</t>
  </si>
  <si>
    <t>Мероприятия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</si>
  <si>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21.4.05.S5130</t>
  </si>
  <si>
    <t>Комплекс процессных мероприятий "Мероприятия в области жилищного хозяйства муниципального образования"</t>
  </si>
  <si>
    <t>21.4.31.00000</t>
  </si>
  <si>
    <t>Мероприятия в области жилищного хозяйства муниципального образования</t>
  </si>
  <si>
    <t>21.4.31.03520</t>
  </si>
  <si>
    <t>ЖИЛИЩНО-КОММУНАЛЬНОЕ ХОЗЯЙСТВО</t>
  </si>
  <si>
    <t>05</t>
  </si>
  <si>
    <t>Жилищное хозяйство</t>
  </si>
  <si>
    <t>01</t>
  </si>
  <si>
    <t>Иные бюджетные ассигнования</t>
  </si>
  <si>
    <t>8.0.0</t>
  </si>
  <si>
    <t>Комплекс процессных мероприятий "Мероприятия в области коммунального хозяйства муниципального образования"</t>
  </si>
  <si>
    <t>21.4.32.00000</t>
  </si>
  <si>
    <t>Мероприятия в области коммунального хозяйства</t>
  </si>
  <si>
    <t>21.4.32.03540</t>
  </si>
  <si>
    <t>Коммунальное хозяйство</t>
  </si>
  <si>
    <t>02</t>
  </si>
  <si>
    <t>Иные межбюджетные трансферты из бюджетов поселений на выполнение части полномочий по организации в границах поселения централизованного водоснабжения, водоотведения</t>
  </si>
  <si>
    <t>21.4.32.08290</t>
  </si>
  <si>
    <t>Межбюджетные трансферты</t>
  </si>
  <si>
    <t>5.0.0</t>
  </si>
  <si>
    <t>ОБЩЕГОСУДАРСТВЕННЫЕ ВОПРОСЫ</t>
  </si>
  <si>
    <t>Другие общегосударственные вопросы</t>
  </si>
  <si>
    <t>13</t>
  </si>
  <si>
    <t>Комплекс процессных мероприятий "Мероприятия по повышению благоустроенности муниципального образования"</t>
  </si>
  <si>
    <t>21.4.33.00000</t>
  </si>
  <si>
    <t>Мероприятия по организации и содержанию уличного освещения населенных пунктов муниципального образования</t>
  </si>
  <si>
    <t>21.4.33.06010</t>
  </si>
  <si>
    <t>Благоустройство</t>
  </si>
  <si>
    <t>03</t>
  </si>
  <si>
    <t>Мероприятия по озеленению территории муниципального образования</t>
  </si>
  <si>
    <t>21.4.33.06020</t>
  </si>
  <si>
    <t>Мероприятия по организации сбора и вывоза бытовых отходов и мусора на территории населенных пунктов муниципального образования</t>
  </si>
  <si>
    <t>21.4.33.06030</t>
  </si>
  <si>
    <t>Мероприятия по организации и содержанию мест захоронения муниципального образования</t>
  </si>
  <si>
    <t>21.4.33.06040</t>
  </si>
  <si>
    <t>Мероприятия по организации благоустройства территории поселения</t>
  </si>
  <si>
    <t>21.4.33.06050</t>
  </si>
  <si>
    <t>Расходы на поддержку развития общественной инфраструктуры муниципального значения</t>
  </si>
  <si>
    <t>21.4.33.S4840</t>
  </si>
  <si>
    <t>21.4.33.S5130</t>
  </si>
  <si>
    <t>Комплекс процессных мероприятий "Мероприятия по предупреждению чрезвычайных ситуаций и подготовке населения к действиям в чрезвычайных ситуациях"</t>
  </si>
  <si>
    <t>21.4.34.00000</t>
  </si>
  <si>
    <t>Мероприятия по предупреждению и ликвидации последствий чрезвычайных ситуаций и стихийных бедствий на территории муниципального образования</t>
  </si>
  <si>
    <t>21.4.34.02180</t>
  </si>
  <si>
    <t>НАЦИОНАЛЬНАЯ БЕЗОПАСНОСТЬ И ПРАВООХРАНИТЕЛЬНАЯ ДЕЯТЕЛЬНОСТЬ</t>
  </si>
  <si>
    <t>Гражданская оборона</t>
  </si>
  <si>
    <t>Комплекс процессных мероприятий "Обеспечение первичных мер пожарной безопасности в границах населенных пунктов муниципального образования"</t>
  </si>
  <si>
    <t>21.4.38.00000</t>
  </si>
  <si>
    <t>Мероприятия по обеспечению первичных мер пожарной безопасности в границах населенных пунктов поселения</t>
  </si>
  <si>
    <t>21.4.38.02170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</si>
  <si>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</si>
  <si>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</si>
  <si>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Отраслевые проекты</t>
  </si>
  <si>
    <t>21.7.00.00000</t>
  </si>
  <si>
    <t>Отраслевой проект "Развитие и приведение в нормативное состояние автомобильных дорог общего пользования"</t>
  </si>
  <si>
    <t>21.7.02.00000</t>
  </si>
  <si>
    <t>Расходы на капитальный ремонт и ремонт автомобильных дорог общего пользования местного значения, имеющих приоритетный социально-значимый характер</t>
  </si>
  <si>
    <t>21.7.02.SД160</t>
  </si>
  <si>
    <t>Отраслевой проект "Современный облик сельских территорий"</t>
  </si>
  <si>
    <t>21.7.03.00000</t>
  </si>
  <si>
    <t>Расходы на мероприятия по строительству, реконструкции, модернизации объектов</t>
  </si>
  <si>
    <t>21.7.03.S0660</t>
  </si>
  <si>
    <t>Капитальные вложения в объекты государственной (муниципальной) собственности</t>
  </si>
  <si>
    <t>4.0.0</t>
  </si>
  <si>
    <t>КУЛЬТУРА, КИНЕМАТОГРАФИЯ</t>
  </si>
  <si>
    <t>08</t>
  </si>
  <si>
    <t>Культура</t>
  </si>
  <si>
    <t>Отраслевой проект "Благоустройство сельских территорий"</t>
  </si>
  <si>
    <t>21.7.05.00000</t>
  </si>
  <si>
    <t>Реализация комплеса мероприятий по борьбе с борщевиком Сосновского на территории муниципального образования</t>
  </si>
  <si>
    <t>21.7.05.S4310</t>
  </si>
  <si>
    <t>Муниципальная программа "Развитие социальной сферы Бегуницкого сельского поселения Волосовского муниципального района Ленинградской области"</t>
  </si>
  <si>
    <t>24.0.00.00000</t>
  </si>
  <si>
    <t>24.4.00.00000</t>
  </si>
  <si>
    <t>Комплекс процессных мероприятий "Обеспечение деятельности муниципальных учреждений"</t>
  </si>
  <si>
    <t>24.4.07.00000</t>
  </si>
  <si>
    <t>Расходы на обеспечение деятельности муниципальных учреждений культуры</t>
  </si>
  <si>
    <t>24.4.07.04400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</si>
  <si>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</si>
  <si>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</si>
  <si>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обеспечение деятельности муниципальных учреждений культуры в части содержания библиотечных отделов (секторов)</t>
  </si>
  <si>
    <t>24.4.07.04420</t>
  </si>
  <si>
    <t>Дополнительные расходы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</si>
  <si>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24.4.07.S0360</t>
  </si>
  <si>
    <t>24.4.07.S4840</t>
  </si>
  <si>
    <t>Комплекс процессных мероприятий "Мероприятия по организационно-воспитательной работе с молодежью"</t>
  </si>
  <si>
    <t>24.4.16.00000</t>
  </si>
  <si>
    <t>Проведение мероприятий для детей и молодежи</t>
  </si>
  <si>
    <t>24.4.16.00350</t>
  </si>
  <si>
    <t>ОБРАЗОВАНИЕ</t>
  </si>
  <si>
    <t>07</t>
  </si>
  <si>
    <t>Молодежная политика</t>
  </si>
  <si>
    <t>Комплекс процессных мероприятий "Проведение мероприятий культурно-досугового направления"</t>
  </si>
  <si>
    <t>24.4.17.00000</t>
  </si>
  <si>
    <t>Расходы на организацию и проведение культурно-досуговых мероприятий</t>
  </si>
  <si>
    <t>24.4.17.04430</t>
  </si>
  <si>
    <t>Комплекс процессных мероприятий "Проведение мероприятий по вовлечению населения в занятия физической культуры и массового спорта"</t>
  </si>
  <si>
    <t>24.4.18.00000</t>
  </si>
  <si>
    <t>Мероприятия по созданию условий для занятий физической культурой и спортом среди различных групп населения</t>
  </si>
  <si>
    <t>24.4.18.00200</t>
  </si>
  <si>
    <t>ФИЗИЧЕСКАЯ КУЛЬТУРА И СПОРТ</t>
  </si>
  <si>
    <t>11</t>
  </si>
  <si>
    <t>Физическая культура</t>
  </si>
  <si>
    <t>Расходы на обеспечение участия команд поселения в районных, областных и всероссийских соревнованиях</t>
  </si>
  <si>
    <t>24.4.18.00210</t>
  </si>
  <si>
    <t>Муниципальная программа "Муниципальное управление Бегуницкого сельского поселения Волосовского муниципального района Ленинградской области"</t>
  </si>
  <si>
    <t>25.0.00.00000</t>
  </si>
  <si>
    <t>25.4.00.00000</t>
  </si>
  <si>
    <t>Комплекс процессных мероприятий "Обеспечение функций представительных органов местного самоуправления"</t>
  </si>
  <si>
    <t>25.4.01.00000</t>
  </si>
  <si>
    <t>Расходы на выплаты по оплате труда главы муниципального образования</t>
  </si>
  <si>
    <t>25.4.01.00130</t>
  </si>
  <si>
    <t>Функционирование высшего должностного лица субъекта Российской Федерации и муниципального образования</t>
  </si>
  <si>
    <t>Комплекс процессных мероприятий "Развитие муниципального управления"</t>
  </si>
  <si>
    <t>25.4.02.00000</t>
  </si>
  <si>
    <t>Меры по обеспечению выплаты пенсии за выслугу лет муниципальным служащим и доплаты к пенсии лицам, замещавшим выборные должности в органах местного самоуправления</t>
  </si>
  <si>
    <t>25.4.02.00100</t>
  </si>
  <si>
    <t>Социальное обеспечение и иные выплаты населению</t>
  </si>
  <si>
    <t>3.0.0</t>
  </si>
  <si>
    <t>СОЦИАЛЬНАЯ ПОЛИТИКА</t>
  </si>
  <si>
    <t>Пенсионное обеспечение</t>
  </si>
  <si>
    <t>Расходы на выплаты по оплате труда работников органов местного самоуправления</t>
  </si>
  <si>
    <t>25.4.02.00140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</si>
  <si>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</si>
  <si>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выполнения полномочий и функций органов местного самоуправления</t>
  </si>
  <si>
    <t>25.4.02.00150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</si>
  <si>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содержанию архива</t>
  </si>
  <si>
    <t>25.4.02.08220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</si>
  <si>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обеспечению бюджетного процесса в поселениях в соответствии с соглашениями</t>
  </si>
  <si>
    <t>25.4.02.08230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</si>
  <si>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в градостроительной сфере</t>
  </si>
  <si>
    <t>25.4.02.08240</t>
  </si>
  <si>
    <t>Межбюджетные трансферты на обеспечение деятельности исполнительных органов местного самоуправления района по исполнению части полномочий поселений по внутреннему финансовому контролю</t>
  </si>
  <si>
    <t>25.4.02.08250</t>
  </si>
  <si>
    <t>Обеспечение кадровой подготовки специалистов органов местного самоуправления</t>
  </si>
  <si>
    <t>25.4.02.09040</t>
  </si>
  <si>
    <t>Выплаты и взносы по обязательствам муниципального образования</t>
  </si>
  <si>
    <t>25.4.02.09050</t>
  </si>
  <si>
    <t>Приобретение товаров, работ, услуг в целях обеспечения текущего функционирования Интернет-сайтов, информационных систем</t>
  </si>
  <si>
    <t>25.4.02.09080</t>
  </si>
  <si>
    <t>Расходы 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</si>
  <si>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25.4.02.71340</t>
  </si>
  <si>
    <t>Комплекс процессных мероприятий "Расходы на обеспечение деятельности органа финансового (финансово-бюджетного) надзора (контроля) в соответствии с бюджетным законодательством"</t>
  </si>
  <si>
    <t>25.4.03.00000</t>
  </si>
  <si>
    <t>25.4.03.00150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</si>
  <si>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</si>
  <si>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межбюджетные трансферты из бюджетов поселений на выполнение части полномочий (функций) по осуществлению внешнего муниципального финансового контроля</t>
  </si>
  <si>
    <t>25.4.03.08280</t>
  </si>
  <si>
    <t>Комплекс процессных мероприятий "Мероприятия по управлению муниципальным имуществом и земельными ресурсами"</t>
  </si>
  <si>
    <t>25.4.27.00000</t>
  </si>
  <si>
    <t>Мероприятия по землеустройству и землепользованию</t>
  </si>
  <si>
    <t>25.4.27.03400</t>
  </si>
  <si>
    <t>Другие вопросы в области национальной экономики</t>
  </si>
  <si>
    <t>12</t>
  </si>
  <si>
    <t>Мероприятия по реализации муниципальной политики в области управления муниципальной собственностью</t>
  </si>
  <si>
    <t>25.4.27.09020</t>
  </si>
  <si>
    <t>Мероприятия по оформлению прав собственности на автомобильные дороги и земельные участки под ними (Дорожный фонд)</t>
  </si>
  <si>
    <t>25.4.27.9Д801</t>
  </si>
  <si>
    <t>Муниципальная программа "Безопасность Бегуницкого сельского поселения Волосовского муниципального района Ленинградской области"</t>
  </si>
  <si>
    <t>26.0.00.00000</t>
  </si>
  <si>
    <t>26.4.00.00000</t>
  </si>
  <si>
    <t>Другие вопросы в области национальной безопасности и правоохранительной деятельности</t>
  </si>
  <si>
    <t>14</t>
  </si>
  <si>
    <t>26.4.34.00000</t>
  </si>
  <si>
    <t>Разработка, создание и развитие муниципальной системы оповещения и информирования населения в чрезвычайных ситуациях мирного и военного времени</t>
  </si>
  <si>
    <t>26.4.34.02160</t>
  </si>
  <si>
    <t>Непрограммные расходы органов местного самоуправления</t>
  </si>
  <si>
    <t>91.0.00.00000</t>
  </si>
  <si>
    <t>91.9.00.00000</t>
  </si>
  <si>
    <t>91.9.01.00000</t>
  </si>
  <si>
    <t>Расходы на осуществление первичного воинского учета на территориях, где отсутствуют военные комиссариаты</t>
  </si>
  <si>
    <t>91.9.01.51180</t>
  </si>
  <si>
    <t>НАЦИОНАЛЬНАЯ ОБОРОНА</t>
  </si>
  <si>
    <t>Мобилизационная и вневойсковая подготовка</t>
  </si>
  <si>
    <t>Грант за достижение показателей деятельности органов исполнительной власти на цели поощрения муниципальных управленческих команд</t>
  </si>
  <si>
    <t>91.9.01.55490</t>
  </si>
  <si>
    <t>Всего</t>
  </si>
  <si>
    <t>2025 г.</t>
  </si>
  <si>
    <t>Исполнение  бюджетных ассигнований по  целевым статьям (муниципальным программам и непрограммным направлениям деятельности), группам (группам и подгруппам) видов расходов разделов и подразделов классификации расходов  бюджета  муниципального образования Бегуницкое сельское поселение  Волосовского муниципального района Ленинградской области  за 9 месяцев 2025 года</t>
  </si>
  <si>
    <t xml:space="preserve">Приложение 4 
к Решению Совета депутатов 
муниципального образования Бегуницкого сельского поселения 
Волосовского муниципального района Ленинградской области 
от  26.11.2025 г. № 75 </t>
  </si>
</sst>
</file>

<file path=xl/styles.xml><?xml version="1.0" encoding="utf-8"?>
<styleSheet xmlns="http://schemas.openxmlformats.org/spreadsheetml/2006/main">
  <numFmts count="1">
    <numFmt numFmtId="164" formatCode="?"/>
  </numFmts>
  <fonts count="12">
    <font>
      <sz val="11"/>
      <color indexed="8"/>
      <name val="Calibri"/>
      <family val="2"/>
      <scheme val="minor"/>
    </font>
    <font>
      <sz val="12"/>
      <color indexed="8"/>
      <name val="Calibri"/>
    </font>
    <font>
      <sz val="12"/>
      <color indexed="8"/>
      <name val="Times New Roman"/>
    </font>
    <font>
      <sz val="14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b/>
      <sz val="12"/>
      <color indexed="8"/>
      <name val="Times New Roman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right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justify" vertical="center"/>
    </xf>
    <xf numFmtId="49" fontId="6" fillId="2" borderId="8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6" fillId="2" borderId="10" xfId="0" applyNumberFormat="1" applyFont="1" applyFill="1" applyBorder="1" applyAlignment="1">
      <alignment horizontal="right" vertical="center" wrapText="1"/>
    </xf>
    <xf numFmtId="4" fontId="6" fillId="2" borderId="11" xfId="0" applyNumberFormat="1" applyFont="1" applyFill="1" applyBorder="1" applyAlignment="1">
      <alignment horizontal="right" vertical="center" wrapText="1"/>
    </xf>
    <xf numFmtId="0" fontId="5" fillId="2" borderId="6" xfId="0" applyNumberFormat="1" applyFont="1" applyFill="1" applyBorder="1" applyAlignment="1">
      <alignment horizontal="justify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justify" vertical="center"/>
    </xf>
    <xf numFmtId="0" fontId="7" fillId="2" borderId="1" xfId="0" applyNumberFormat="1" applyFont="1" applyFill="1" applyBorder="1" applyAlignment="1">
      <alignment horizontal="right" vertical="center" wrapText="1"/>
    </xf>
    <xf numFmtId="0" fontId="11" fillId="2" borderId="6" xfId="0" applyNumberFormat="1" applyFont="1" applyFill="1" applyBorder="1" applyAlignment="1">
      <alignment horizontal="justify" vertical="center"/>
    </xf>
    <xf numFmtId="49" fontId="11" fillId="2" borderId="6" xfId="0" applyNumberFormat="1" applyFont="1" applyFill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justify" vertical="center"/>
    </xf>
    <xf numFmtId="4" fontId="7" fillId="2" borderId="8" xfId="0" applyNumberFormat="1" applyFont="1" applyFill="1" applyBorder="1" applyAlignment="1">
      <alignment horizontal="right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2" borderId="1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7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258"/>
  <sheetViews>
    <sheetView tabSelected="1" workbookViewId="0">
      <selection activeCell="BP5" sqref="BP5"/>
    </sheetView>
  </sheetViews>
  <sheetFormatPr defaultRowHeight="14.45" customHeight="1"/>
  <cols>
    <col min="1" max="1" width="84" customWidth="1"/>
    <col min="2" max="2" width="18.7109375" customWidth="1"/>
    <col min="3" max="16" width="8" hidden="1"/>
    <col min="17" max="17" width="9.7109375" customWidth="1"/>
    <col min="18" max="19" width="4.7109375" customWidth="1"/>
    <col min="20" max="37" width="8" hidden="1"/>
    <col min="38" max="38" width="33.28515625" customWidth="1"/>
    <col min="39" max="66" width="8" hidden="1"/>
  </cols>
  <sheetData>
    <row r="1" spans="1:66" ht="15.75">
      <c r="A1" s="1"/>
      <c r="B1" s="46" t="s">
        <v>236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2"/>
      <c r="BJ1" s="2"/>
      <c r="BK1" s="2"/>
      <c r="BL1" s="2"/>
      <c r="BM1" s="2"/>
      <c r="BN1" s="2"/>
    </row>
    <row r="2" spans="1:66" ht="83.25" customHeight="1">
      <c r="A2" s="1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2"/>
      <c r="BJ2" s="2"/>
      <c r="BK2" s="2"/>
      <c r="BL2" s="2"/>
      <c r="BM2" s="2"/>
      <c r="BN2" s="2"/>
    </row>
    <row r="3" spans="1:6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2"/>
      <c r="BJ3" s="2"/>
      <c r="BK3" s="2"/>
      <c r="BL3" s="2"/>
      <c r="BM3" s="2"/>
      <c r="BN3" s="2"/>
    </row>
    <row r="4" spans="1:6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2"/>
      <c r="BJ4" s="2"/>
      <c r="BK4" s="2"/>
      <c r="BL4" s="2"/>
      <c r="BM4" s="2"/>
      <c r="BN4" s="2"/>
    </row>
    <row r="5" spans="1:66" ht="78.75" customHeight="1">
      <c r="A5" s="42" t="s">
        <v>235</v>
      </c>
      <c r="B5" s="43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3"/>
      <c r="R5" s="43"/>
      <c r="S5" s="43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3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5"/>
      <c r="BE5" s="45"/>
      <c r="BF5" s="45"/>
      <c r="BG5" s="45"/>
      <c r="BH5" s="45"/>
      <c r="BI5" s="3"/>
      <c r="BJ5" s="3"/>
      <c r="BK5" s="3"/>
      <c r="BL5" s="3"/>
      <c r="BM5" s="3"/>
      <c r="BN5" s="3"/>
    </row>
    <row r="6" spans="1:66" ht="19.5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2.25" thickBot="1">
      <c r="A7" s="39" t="s">
        <v>0</v>
      </c>
      <c r="B7" s="39" t="s">
        <v>1</v>
      </c>
      <c r="C7" s="40" t="s">
        <v>1</v>
      </c>
      <c r="D7" s="40" t="s">
        <v>1</v>
      </c>
      <c r="E7" s="40" t="s">
        <v>1</v>
      </c>
      <c r="F7" s="40" t="s">
        <v>1</v>
      </c>
      <c r="G7" s="40" t="s">
        <v>1</v>
      </c>
      <c r="H7" s="40" t="s">
        <v>1</v>
      </c>
      <c r="I7" s="40" t="s">
        <v>1</v>
      </c>
      <c r="J7" s="40" t="s">
        <v>1</v>
      </c>
      <c r="K7" s="40" t="s">
        <v>1</v>
      </c>
      <c r="L7" s="40" t="s">
        <v>1</v>
      </c>
      <c r="M7" s="40" t="s">
        <v>1</v>
      </c>
      <c r="N7" s="40" t="s">
        <v>1</v>
      </c>
      <c r="O7" s="40" t="s">
        <v>1</v>
      </c>
      <c r="P7" s="40" t="s">
        <v>1</v>
      </c>
      <c r="Q7" s="39" t="s">
        <v>2</v>
      </c>
      <c r="R7" s="39" t="s">
        <v>3</v>
      </c>
      <c r="S7" s="39" t="s">
        <v>17</v>
      </c>
      <c r="T7" s="40" t="s">
        <v>0</v>
      </c>
      <c r="U7" s="40" t="s">
        <v>5</v>
      </c>
      <c r="V7" s="40" t="s">
        <v>18</v>
      </c>
      <c r="W7" s="40" t="s">
        <v>7</v>
      </c>
      <c r="X7" s="40" t="s">
        <v>19</v>
      </c>
      <c r="Y7" s="40" t="s">
        <v>9</v>
      </c>
      <c r="Z7" s="40" t="s">
        <v>20</v>
      </c>
      <c r="AA7" s="40" t="s">
        <v>11</v>
      </c>
      <c r="AB7" s="40" t="s">
        <v>21</v>
      </c>
      <c r="AC7" s="40" t="s">
        <v>13</v>
      </c>
      <c r="AD7" s="40" t="s">
        <v>22</v>
      </c>
      <c r="AE7" s="40" t="s">
        <v>15</v>
      </c>
      <c r="AF7" s="40" t="s">
        <v>5</v>
      </c>
      <c r="AG7" s="40" t="s">
        <v>7</v>
      </c>
      <c r="AH7" s="40" t="s">
        <v>9</v>
      </c>
      <c r="AI7" s="40" t="s">
        <v>11</v>
      </c>
      <c r="AJ7" s="40" t="s">
        <v>13</v>
      </c>
      <c r="AK7" s="40" t="s">
        <v>15</v>
      </c>
      <c r="AL7" s="41" t="s">
        <v>234</v>
      </c>
      <c r="AM7" s="40" t="s">
        <v>7</v>
      </c>
      <c r="AN7" s="40" t="s">
        <v>9</v>
      </c>
      <c r="AO7" s="40" t="s">
        <v>11</v>
      </c>
      <c r="AP7" s="40" t="s">
        <v>13</v>
      </c>
      <c r="AQ7" s="40" t="s">
        <v>15</v>
      </c>
      <c r="AR7" s="40" t="s">
        <v>23</v>
      </c>
      <c r="AS7" s="40" t="s">
        <v>18</v>
      </c>
      <c r="AT7" s="40" t="s">
        <v>24</v>
      </c>
      <c r="AU7" s="40" t="s">
        <v>19</v>
      </c>
      <c r="AV7" s="40" t="s">
        <v>25</v>
      </c>
      <c r="AW7" s="40" t="s">
        <v>20</v>
      </c>
      <c r="AX7" s="40" t="s">
        <v>26</v>
      </c>
      <c r="AY7" s="40" t="s">
        <v>21</v>
      </c>
      <c r="AZ7" s="40" t="s">
        <v>27</v>
      </c>
      <c r="BA7" s="40" t="s">
        <v>22</v>
      </c>
      <c r="BB7" s="40" t="s">
        <v>28</v>
      </c>
      <c r="BC7" s="40" t="s">
        <v>23</v>
      </c>
      <c r="BD7" s="40" t="s">
        <v>24</v>
      </c>
      <c r="BE7" s="40" t="s">
        <v>25</v>
      </c>
      <c r="BF7" s="40" t="s">
        <v>26</v>
      </c>
      <c r="BG7" s="40" t="s">
        <v>27</v>
      </c>
      <c r="BH7" s="40" t="s">
        <v>28</v>
      </c>
      <c r="BI7" s="40" t="s">
        <v>29</v>
      </c>
      <c r="BJ7" s="40" t="s">
        <v>30</v>
      </c>
      <c r="BK7" s="40" t="s">
        <v>31</v>
      </c>
      <c r="BL7" s="40" t="s">
        <v>32</v>
      </c>
      <c r="BM7" s="6" t="s">
        <v>33</v>
      </c>
      <c r="BN7" s="36" t="s">
        <v>16</v>
      </c>
    </row>
    <row r="8" spans="1:66" ht="32.25" thickBot="1">
      <c r="A8" s="39"/>
      <c r="B8" s="39" t="s">
        <v>1</v>
      </c>
      <c r="C8" s="40" t="s">
        <v>1</v>
      </c>
      <c r="D8" s="40" t="s">
        <v>1</v>
      </c>
      <c r="E8" s="40" t="s">
        <v>1</v>
      </c>
      <c r="F8" s="40" t="s">
        <v>1</v>
      </c>
      <c r="G8" s="40" t="s">
        <v>1</v>
      </c>
      <c r="H8" s="40" t="s">
        <v>1</v>
      </c>
      <c r="I8" s="40" t="s">
        <v>1</v>
      </c>
      <c r="J8" s="40" t="s">
        <v>1</v>
      </c>
      <c r="K8" s="40" t="s">
        <v>1</v>
      </c>
      <c r="L8" s="40" t="s">
        <v>1</v>
      </c>
      <c r="M8" s="40" t="s">
        <v>1</v>
      </c>
      <c r="N8" s="40" t="s">
        <v>1</v>
      </c>
      <c r="O8" s="40" t="s">
        <v>1</v>
      </c>
      <c r="P8" s="40" t="s">
        <v>1</v>
      </c>
      <c r="Q8" s="39" t="s">
        <v>2</v>
      </c>
      <c r="R8" s="39" t="s">
        <v>3</v>
      </c>
      <c r="S8" s="39" t="s">
        <v>4</v>
      </c>
      <c r="T8" s="40"/>
      <c r="U8" s="40" t="s">
        <v>5</v>
      </c>
      <c r="V8" s="40" t="s">
        <v>6</v>
      </c>
      <c r="W8" s="40" t="s">
        <v>7</v>
      </c>
      <c r="X8" s="40" t="s">
        <v>8</v>
      </c>
      <c r="Y8" s="40" t="s">
        <v>9</v>
      </c>
      <c r="Z8" s="40" t="s">
        <v>10</v>
      </c>
      <c r="AA8" s="40" t="s">
        <v>11</v>
      </c>
      <c r="AB8" s="40" t="s">
        <v>12</v>
      </c>
      <c r="AC8" s="40" t="s">
        <v>13</v>
      </c>
      <c r="AD8" s="40" t="s">
        <v>14</v>
      </c>
      <c r="AE8" s="40" t="s">
        <v>15</v>
      </c>
      <c r="AF8" s="40" t="s">
        <v>5</v>
      </c>
      <c r="AG8" s="40" t="s">
        <v>7</v>
      </c>
      <c r="AH8" s="40" t="s">
        <v>9</v>
      </c>
      <c r="AI8" s="40" t="s">
        <v>11</v>
      </c>
      <c r="AJ8" s="40" t="s">
        <v>13</v>
      </c>
      <c r="AK8" s="40" t="s">
        <v>15</v>
      </c>
      <c r="AL8" s="39" t="s">
        <v>5</v>
      </c>
      <c r="AM8" s="40" t="s">
        <v>7</v>
      </c>
      <c r="AN8" s="40" t="s">
        <v>9</v>
      </c>
      <c r="AO8" s="40" t="s">
        <v>11</v>
      </c>
      <c r="AP8" s="40" t="s">
        <v>13</v>
      </c>
      <c r="AQ8" s="40" t="s">
        <v>15</v>
      </c>
      <c r="AR8" s="40" t="s">
        <v>5</v>
      </c>
      <c r="AS8" s="40" t="s">
        <v>6</v>
      </c>
      <c r="AT8" s="40" t="s">
        <v>7</v>
      </c>
      <c r="AU8" s="40" t="s">
        <v>8</v>
      </c>
      <c r="AV8" s="40" t="s">
        <v>9</v>
      </c>
      <c r="AW8" s="40" t="s">
        <v>10</v>
      </c>
      <c r="AX8" s="40" t="s">
        <v>11</v>
      </c>
      <c r="AY8" s="40" t="s">
        <v>12</v>
      </c>
      <c r="AZ8" s="40" t="s">
        <v>13</v>
      </c>
      <c r="BA8" s="40" t="s">
        <v>14</v>
      </c>
      <c r="BB8" s="40" t="s">
        <v>15</v>
      </c>
      <c r="BC8" s="40" t="s">
        <v>5</v>
      </c>
      <c r="BD8" s="40" t="s">
        <v>7</v>
      </c>
      <c r="BE8" s="40" t="s">
        <v>9</v>
      </c>
      <c r="BF8" s="40" t="s">
        <v>11</v>
      </c>
      <c r="BG8" s="40" t="s">
        <v>13</v>
      </c>
      <c r="BH8" s="40" t="s">
        <v>15</v>
      </c>
      <c r="BI8" s="40" t="s">
        <v>7</v>
      </c>
      <c r="BJ8" s="40" t="s">
        <v>9</v>
      </c>
      <c r="BK8" s="40" t="s">
        <v>11</v>
      </c>
      <c r="BL8" s="40" t="s">
        <v>13</v>
      </c>
      <c r="BM8" s="6" t="s">
        <v>15</v>
      </c>
      <c r="BN8" s="37"/>
    </row>
    <row r="9" spans="1:66" ht="32.25" thickBot="1">
      <c r="A9" s="39"/>
      <c r="B9" s="39" t="s">
        <v>1</v>
      </c>
      <c r="C9" s="40" t="s">
        <v>1</v>
      </c>
      <c r="D9" s="40" t="s">
        <v>1</v>
      </c>
      <c r="E9" s="40" t="s">
        <v>1</v>
      </c>
      <c r="F9" s="40" t="s">
        <v>1</v>
      </c>
      <c r="G9" s="40" t="s">
        <v>1</v>
      </c>
      <c r="H9" s="40" t="s">
        <v>1</v>
      </c>
      <c r="I9" s="40" t="s">
        <v>1</v>
      </c>
      <c r="J9" s="40" t="s">
        <v>1</v>
      </c>
      <c r="K9" s="40" t="s">
        <v>1</v>
      </c>
      <c r="L9" s="40" t="s">
        <v>1</v>
      </c>
      <c r="M9" s="40" t="s">
        <v>1</v>
      </c>
      <c r="N9" s="40" t="s">
        <v>1</v>
      </c>
      <c r="O9" s="40" t="s">
        <v>1</v>
      </c>
      <c r="P9" s="40" t="s">
        <v>1</v>
      </c>
      <c r="Q9" s="39" t="s">
        <v>2</v>
      </c>
      <c r="R9" s="39" t="s">
        <v>3</v>
      </c>
      <c r="S9" s="39" t="s">
        <v>4</v>
      </c>
      <c r="T9" s="40"/>
      <c r="U9" s="40" t="s">
        <v>5</v>
      </c>
      <c r="V9" s="40" t="s">
        <v>6</v>
      </c>
      <c r="W9" s="40" t="s">
        <v>7</v>
      </c>
      <c r="X9" s="40" t="s">
        <v>8</v>
      </c>
      <c r="Y9" s="40" t="s">
        <v>9</v>
      </c>
      <c r="Z9" s="40" t="s">
        <v>10</v>
      </c>
      <c r="AA9" s="40" t="s">
        <v>11</v>
      </c>
      <c r="AB9" s="40" t="s">
        <v>12</v>
      </c>
      <c r="AC9" s="40" t="s">
        <v>13</v>
      </c>
      <c r="AD9" s="40" t="s">
        <v>14</v>
      </c>
      <c r="AE9" s="40" t="s">
        <v>15</v>
      </c>
      <c r="AF9" s="40" t="s">
        <v>5</v>
      </c>
      <c r="AG9" s="40" t="s">
        <v>7</v>
      </c>
      <c r="AH9" s="40" t="s">
        <v>9</v>
      </c>
      <c r="AI9" s="40" t="s">
        <v>11</v>
      </c>
      <c r="AJ9" s="40" t="s">
        <v>13</v>
      </c>
      <c r="AK9" s="40" t="s">
        <v>15</v>
      </c>
      <c r="AL9" s="39" t="s">
        <v>5</v>
      </c>
      <c r="AM9" s="40" t="s">
        <v>7</v>
      </c>
      <c r="AN9" s="40" t="s">
        <v>9</v>
      </c>
      <c r="AO9" s="40" t="s">
        <v>11</v>
      </c>
      <c r="AP9" s="40" t="s">
        <v>13</v>
      </c>
      <c r="AQ9" s="40" t="s">
        <v>15</v>
      </c>
      <c r="AR9" s="40" t="s">
        <v>5</v>
      </c>
      <c r="AS9" s="40" t="s">
        <v>6</v>
      </c>
      <c r="AT9" s="40" t="s">
        <v>7</v>
      </c>
      <c r="AU9" s="40" t="s">
        <v>8</v>
      </c>
      <c r="AV9" s="40" t="s">
        <v>9</v>
      </c>
      <c r="AW9" s="40" t="s">
        <v>10</v>
      </c>
      <c r="AX9" s="40" t="s">
        <v>11</v>
      </c>
      <c r="AY9" s="40" t="s">
        <v>12</v>
      </c>
      <c r="AZ9" s="40" t="s">
        <v>13</v>
      </c>
      <c r="BA9" s="40" t="s">
        <v>14</v>
      </c>
      <c r="BB9" s="40" t="s">
        <v>15</v>
      </c>
      <c r="BC9" s="40" t="s">
        <v>5</v>
      </c>
      <c r="BD9" s="40" t="s">
        <v>7</v>
      </c>
      <c r="BE9" s="40" t="s">
        <v>9</v>
      </c>
      <c r="BF9" s="40" t="s">
        <v>11</v>
      </c>
      <c r="BG9" s="40" t="s">
        <v>13</v>
      </c>
      <c r="BH9" s="40" t="s">
        <v>15</v>
      </c>
      <c r="BI9" s="40" t="s">
        <v>7</v>
      </c>
      <c r="BJ9" s="40" t="s">
        <v>9</v>
      </c>
      <c r="BK9" s="40" t="s">
        <v>11</v>
      </c>
      <c r="BL9" s="40" t="s">
        <v>13</v>
      </c>
      <c r="BM9" s="6" t="s">
        <v>15</v>
      </c>
      <c r="BN9" s="38"/>
    </row>
    <row r="10" spans="1:66" ht="16.5" hidden="1" thickBot="1">
      <c r="A10" s="7"/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7"/>
      <c r="R10" s="7"/>
      <c r="S10" s="7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7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48" thickBot="1">
      <c r="A11" s="15" t="s">
        <v>34</v>
      </c>
      <c r="B11" s="16" t="s">
        <v>35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8"/>
      <c r="R11" s="16"/>
      <c r="S11" s="16"/>
      <c r="T11" s="9"/>
      <c r="U11" s="11">
        <v>33239144.530000001</v>
      </c>
      <c r="V11" s="11"/>
      <c r="W11" s="11"/>
      <c r="X11" s="11">
        <v>196772345.06999999</v>
      </c>
      <c r="Y11" s="11"/>
      <c r="Z11" s="11">
        <v>6227398.9400000004</v>
      </c>
      <c r="AA11" s="11">
        <v>2270540</v>
      </c>
      <c r="AB11" s="11">
        <v>4338805.03</v>
      </c>
      <c r="AC11" s="11">
        <v>5943156.8700000001</v>
      </c>
      <c r="AD11" s="11"/>
      <c r="AE11" s="11"/>
      <c r="AF11" s="11">
        <v>204311817.66</v>
      </c>
      <c r="AG11" s="11"/>
      <c r="AH11" s="11">
        <v>196772345.06999999</v>
      </c>
      <c r="AI11" s="11">
        <v>3956858.94</v>
      </c>
      <c r="AJ11" s="11">
        <v>-1604351.84</v>
      </c>
      <c r="AK11" s="11"/>
      <c r="AL11" s="25">
        <f>AL12+AL93</f>
        <v>96932787.450000003</v>
      </c>
      <c r="AM11" s="26"/>
      <c r="AN11" s="26">
        <v>196772345.06999999</v>
      </c>
      <c r="AO11" s="26">
        <v>6227398.9400000004</v>
      </c>
      <c r="AP11" s="26">
        <v>4338805.03</v>
      </c>
      <c r="AQ11" s="26"/>
      <c r="AR11" s="26">
        <v>21338747.399999999</v>
      </c>
      <c r="AS11" s="26">
        <v>2791300</v>
      </c>
      <c r="AT11" s="26"/>
      <c r="AU11" s="26">
        <v>50975167.399999999</v>
      </c>
      <c r="AV11" s="26"/>
      <c r="AW11" s="26">
        <v>2441275</v>
      </c>
      <c r="AX11" s="26">
        <v>2441275</v>
      </c>
      <c r="AY11" s="26">
        <v>1343671.89</v>
      </c>
      <c r="AZ11" s="26">
        <v>2055080.71</v>
      </c>
      <c r="BA11" s="26"/>
      <c r="BB11" s="26"/>
      <c r="BC11" s="26">
        <v>53766467.399999999</v>
      </c>
      <c r="BD11" s="27">
        <v>2791300</v>
      </c>
      <c r="BE11" s="26">
        <v>50975167.399999999</v>
      </c>
      <c r="BF11" s="26"/>
      <c r="BG11" s="28">
        <v>-711408.82</v>
      </c>
      <c r="BH11" s="29"/>
      <c r="BI11" s="12"/>
      <c r="BJ11" s="11">
        <v>5271488.3</v>
      </c>
      <c r="BK11" s="11">
        <v>2567549</v>
      </c>
      <c r="BL11" s="14">
        <v>692484.17</v>
      </c>
      <c r="BM11" s="13"/>
      <c r="BN11" s="13"/>
    </row>
    <row r="12" spans="1:66" ht="16.5" thickBot="1">
      <c r="A12" s="15" t="s">
        <v>36</v>
      </c>
      <c r="B12" s="16" t="s">
        <v>37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8"/>
      <c r="R12" s="16"/>
      <c r="S12" s="16"/>
      <c r="T12" s="9"/>
      <c r="U12" s="11">
        <v>27243933.289999999</v>
      </c>
      <c r="V12" s="11"/>
      <c r="W12" s="11"/>
      <c r="X12" s="11">
        <v>4408100</v>
      </c>
      <c r="Y12" s="11"/>
      <c r="Z12" s="11">
        <v>5812398.9400000004</v>
      </c>
      <c r="AA12" s="11">
        <v>2270540</v>
      </c>
      <c r="AB12" s="11">
        <v>1137945.6200000001</v>
      </c>
      <c r="AC12" s="11">
        <v>1137945.6299999999</v>
      </c>
      <c r="AD12" s="11"/>
      <c r="AE12" s="11"/>
      <c r="AF12" s="11">
        <v>12990338.01</v>
      </c>
      <c r="AG12" s="11"/>
      <c r="AH12" s="11">
        <v>4408100</v>
      </c>
      <c r="AI12" s="11">
        <v>3541858.94</v>
      </c>
      <c r="AJ12" s="11">
        <v>-0.01</v>
      </c>
      <c r="AK12" s="11"/>
      <c r="AL12" s="35">
        <f>AL13+AL34+AL42+AL54+AL83+AL88</f>
        <v>33604726.910000004</v>
      </c>
      <c r="AM12" s="26"/>
      <c r="AN12" s="26">
        <v>4408100</v>
      </c>
      <c r="AO12" s="26">
        <v>5812398.9400000004</v>
      </c>
      <c r="AP12" s="26">
        <v>1137945.6200000001</v>
      </c>
      <c r="AQ12" s="26"/>
      <c r="AR12" s="26">
        <v>18785345.969999999</v>
      </c>
      <c r="AS12" s="26"/>
      <c r="AT12" s="26"/>
      <c r="AU12" s="26"/>
      <c r="AV12" s="26"/>
      <c r="AW12" s="26">
        <v>2441275</v>
      </c>
      <c r="AX12" s="26">
        <v>2441275</v>
      </c>
      <c r="AY12" s="26">
        <v>101679.28</v>
      </c>
      <c r="AZ12" s="26">
        <v>101679.28</v>
      </c>
      <c r="BA12" s="26"/>
      <c r="BB12" s="26"/>
      <c r="BC12" s="26"/>
      <c r="BD12" s="27"/>
      <c r="BE12" s="26"/>
      <c r="BF12" s="26"/>
      <c r="BG12" s="28"/>
      <c r="BH12" s="29"/>
      <c r="BI12" s="12"/>
      <c r="BJ12" s="11"/>
      <c r="BK12" s="11">
        <v>2567549</v>
      </c>
      <c r="BL12" s="14">
        <v>106763.25</v>
      </c>
      <c r="BM12" s="13"/>
      <c r="BN12" s="13"/>
    </row>
    <row r="13" spans="1:66" ht="32.25" thickBot="1">
      <c r="A13" s="15" t="s">
        <v>38</v>
      </c>
      <c r="B13" s="16" t="s">
        <v>39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8"/>
      <c r="R13" s="16"/>
      <c r="S13" s="16"/>
      <c r="T13" s="9"/>
      <c r="U13" s="11">
        <v>9326294.8699999992</v>
      </c>
      <c r="V13" s="11"/>
      <c r="W13" s="11"/>
      <c r="X13" s="11">
        <v>2500000</v>
      </c>
      <c r="Y13" s="11"/>
      <c r="Z13" s="11">
        <v>2270540</v>
      </c>
      <c r="AA13" s="11">
        <v>2270540</v>
      </c>
      <c r="AB13" s="11">
        <v>318740.53000000003</v>
      </c>
      <c r="AC13" s="11">
        <v>318740.53000000003</v>
      </c>
      <c r="AD13" s="11"/>
      <c r="AE13" s="11"/>
      <c r="AF13" s="11">
        <v>3592400.86</v>
      </c>
      <c r="AG13" s="11"/>
      <c r="AH13" s="11">
        <v>2500000</v>
      </c>
      <c r="AI13" s="11"/>
      <c r="AJ13" s="11"/>
      <c r="AK13" s="11"/>
      <c r="AL13" s="25">
        <f>AL14+AL18+AL22+AL26+AL30</f>
        <v>10810388.73</v>
      </c>
      <c r="AM13" s="26"/>
      <c r="AN13" s="26">
        <v>2500000</v>
      </c>
      <c r="AO13" s="26">
        <v>2270540</v>
      </c>
      <c r="AP13" s="26">
        <v>318740.53000000003</v>
      </c>
      <c r="AQ13" s="26"/>
      <c r="AR13" s="26">
        <v>9283666.6899999995</v>
      </c>
      <c r="AS13" s="26"/>
      <c r="AT13" s="26"/>
      <c r="AU13" s="26"/>
      <c r="AV13" s="26"/>
      <c r="AW13" s="26">
        <v>2441275</v>
      </c>
      <c r="AX13" s="26">
        <v>2441275</v>
      </c>
      <c r="AY13" s="26"/>
      <c r="AZ13" s="26"/>
      <c r="BA13" s="26"/>
      <c r="BB13" s="26"/>
      <c r="BC13" s="26"/>
      <c r="BD13" s="27"/>
      <c r="BE13" s="26"/>
      <c r="BF13" s="26"/>
      <c r="BG13" s="28"/>
      <c r="BH13" s="29"/>
      <c r="BI13" s="12"/>
      <c r="BJ13" s="11"/>
      <c r="BK13" s="11">
        <v>2567549</v>
      </c>
      <c r="BL13" s="14"/>
      <c r="BM13" s="13"/>
      <c r="BN13" s="13"/>
    </row>
    <row r="14" spans="1:66" ht="32.25" thickBot="1">
      <c r="A14" s="15" t="s">
        <v>40</v>
      </c>
      <c r="B14" s="16" t="s">
        <v>41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8"/>
      <c r="R14" s="16"/>
      <c r="S14" s="16"/>
      <c r="T14" s="9"/>
      <c r="U14" s="11">
        <v>150000</v>
      </c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>
        <v>907494.48</v>
      </c>
      <c r="AG14" s="11"/>
      <c r="AH14" s="11"/>
      <c r="AI14" s="11"/>
      <c r="AJ14" s="11"/>
      <c r="AK14" s="11"/>
      <c r="AL14" s="25">
        <f>AL15</f>
        <v>1024843.7</v>
      </c>
      <c r="AM14" s="26"/>
      <c r="AN14" s="26"/>
      <c r="AO14" s="26"/>
      <c r="AP14" s="26"/>
      <c r="AQ14" s="26"/>
      <c r="AR14" s="26">
        <v>100000</v>
      </c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7"/>
      <c r="BE14" s="26"/>
      <c r="BF14" s="26"/>
      <c r="BG14" s="28"/>
      <c r="BH14" s="29"/>
      <c r="BI14" s="12"/>
      <c r="BJ14" s="11"/>
      <c r="BK14" s="11"/>
      <c r="BL14" s="14"/>
      <c r="BM14" s="13"/>
      <c r="BN14" s="13"/>
    </row>
    <row r="15" spans="1:66" ht="32.25" thickBot="1">
      <c r="A15" s="19" t="s">
        <v>42</v>
      </c>
      <c r="B15" s="20" t="s">
        <v>41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2" t="s">
        <v>43</v>
      </c>
      <c r="R15" s="20"/>
      <c r="S15" s="20"/>
      <c r="T15" s="23"/>
      <c r="U15" s="24">
        <v>150000</v>
      </c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>
        <v>907494.48</v>
      </c>
      <c r="AG15" s="24"/>
      <c r="AH15" s="24"/>
      <c r="AI15" s="24"/>
      <c r="AJ15" s="24"/>
      <c r="AK15" s="24"/>
      <c r="AL15" s="30">
        <f>AL16</f>
        <v>1024843.7</v>
      </c>
      <c r="AM15" s="31"/>
      <c r="AN15" s="31"/>
      <c r="AO15" s="31"/>
      <c r="AP15" s="31"/>
      <c r="AQ15" s="31"/>
      <c r="AR15" s="31">
        <v>100000</v>
      </c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2"/>
      <c r="BE15" s="31"/>
      <c r="BF15" s="31"/>
      <c r="BG15" s="33"/>
      <c r="BH15" s="34"/>
      <c r="BI15" s="12"/>
      <c r="BJ15" s="11"/>
      <c r="BK15" s="11"/>
      <c r="BL15" s="14"/>
      <c r="BM15" s="13"/>
      <c r="BN15" s="13"/>
    </row>
    <row r="16" spans="1:66" ht="16.5" thickBot="1">
      <c r="A16" s="19" t="s">
        <v>44</v>
      </c>
      <c r="B16" s="20" t="s">
        <v>41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2" t="s">
        <v>43</v>
      </c>
      <c r="R16" s="20" t="s">
        <v>45</v>
      </c>
      <c r="S16" s="20" t="s">
        <v>46</v>
      </c>
      <c r="T16" s="23"/>
      <c r="U16" s="24">
        <v>150000</v>
      </c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>
        <v>907494.48</v>
      </c>
      <c r="AG16" s="24"/>
      <c r="AH16" s="24"/>
      <c r="AI16" s="24"/>
      <c r="AJ16" s="24"/>
      <c r="AK16" s="24"/>
      <c r="AL16" s="30">
        <f>AL17</f>
        <v>1024843.7</v>
      </c>
      <c r="AM16" s="31"/>
      <c r="AN16" s="31"/>
      <c r="AO16" s="31"/>
      <c r="AP16" s="31"/>
      <c r="AQ16" s="31"/>
      <c r="AR16" s="31">
        <v>100000</v>
      </c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2"/>
      <c r="BE16" s="31"/>
      <c r="BF16" s="31"/>
      <c r="BG16" s="33"/>
      <c r="BH16" s="34"/>
      <c r="BI16" s="12"/>
      <c r="BJ16" s="11"/>
      <c r="BK16" s="11"/>
      <c r="BL16" s="14"/>
      <c r="BM16" s="13"/>
      <c r="BN16" s="13"/>
    </row>
    <row r="17" spans="1:66" ht="16.5" thickBot="1">
      <c r="A17" s="19" t="s">
        <v>47</v>
      </c>
      <c r="B17" s="20" t="s">
        <v>41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2" t="s">
        <v>43</v>
      </c>
      <c r="R17" s="20" t="s">
        <v>45</v>
      </c>
      <c r="S17" s="20" t="s">
        <v>48</v>
      </c>
      <c r="T17" s="23"/>
      <c r="U17" s="24">
        <v>150000</v>
      </c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>
        <v>907494.48</v>
      </c>
      <c r="AG17" s="24"/>
      <c r="AH17" s="24"/>
      <c r="AI17" s="24"/>
      <c r="AJ17" s="24"/>
      <c r="AK17" s="24"/>
      <c r="AL17" s="30">
        <v>1024843.7</v>
      </c>
      <c r="AM17" s="31"/>
      <c r="AN17" s="31"/>
      <c r="AO17" s="31"/>
      <c r="AP17" s="31"/>
      <c r="AQ17" s="31"/>
      <c r="AR17" s="31">
        <v>100000</v>
      </c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2"/>
      <c r="BE17" s="31"/>
      <c r="BF17" s="31"/>
      <c r="BG17" s="33"/>
      <c r="BH17" s="34"/>
      <c r="BI17" s="12"/>
      <c r="BJ17" s="11"/>
      <c r="BK17" s="11"/>
      <c r="BL17" s="14"/>
      <c r="BM17" s="13"/>
      <c r="BN17" s="13"/>
    </row>
    <row r="18" spans="1:66" ht="32.25" thickBot="1">
      <c r="A18" s="15" t="s">
        <v>49</v>
      </c>
      <c r="B18" s="16" t="s">
        <v>50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8"/>
      <c r="R18" s="16"/>
      <c r="S18" s="16"/>
      <c r="T18" s="9"/>
      <c r="U18" s="11">
        <v>1761259.47</v>
      </c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>
        <v>-109974.78</v>
      </c>
      <c r="AG18" s="11"/>
      <c r="AH18" s="11"/>
      <c r="AI18" s="11"/>
      <c r="AJ18" s="11"/>
      <c r="AK18" s="11"/>
      <c r="AL18" s="25">
        <f>AL19</f>
        <v>1474525</v>
      </c>
      <c r="AM18" s="26"/>
      <c r="AN18" s="26"/>
      <c r="AO18" s="26"/>
      <c r="AP18" s="26"/>
      <c r="AQ18" s="26"/>
      <c r="AR18" s="26">
        <v>1432406.12</v>
      </c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7"/>
      <c r="BE18" s="26"/>
      <c r="BF18" s="26"/>
      <c r="BG18" s="28"/>
      <c r="BH18" s="29"/>
      <c r="BI18" s="12"/>
      <c r="BJ18" s="11"/>
      <c r="BK18" s="11"/>
      <c r="BL18" s="14"/>
      <c r="BM18" s="13"/>
      <c r="BN18" s="13"/>
    </row>
    <row r="19" spans="1:66" ht="32.25" thickBot="1">
      <c r="A19" s="19" t="s">
        <v>42</v>
      </c>
      <c r="B19" s="20" t="s">
        <v>50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2" t="s">
        <v>43</v>
      </c>
      <c r="R19" s="20"/>
      <c r="S19" s="20"/>
      <c r="T19" s="23"/>
      <c r="U19" s="24">
        <v>1761259.47</v>
      </c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>
        <v>-109974.78</v>
      </c>
      <c r="AG19" s="24"/>
      <c r="AH19" s="24"/>
      <c r="AI19" s="24"/>
      <c r="AJ19" s="24"/>
      <c r="AK19" s="24"/>
      <c r="AL19" s="30">
        <f>AL20</f>
        <v>1474525</v>
      </c>
      <c r="AM19" s="31"/>
      <c r="AN19" s="31"/>
      <c r="AO19" s="31"/>
      <c r="AP19" s="31"/>
      <c r="AQ19" s="31"/>
      <c r="AR19" s="31">
        <v>1432406.12</v>
      </c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2"/>
      <c r="BE19" s="31"/>
      <c r="BF19" s="31"/>
      <c r="BG19" s="33"/>
      <c r="BH19" s="34"/>
      <c r="BI19" s="12"/>
      <c r="BJ19" s="11"/>
      <c r="BK19" s="11"/>
      <c r="BL19" s="14"/>
      <c r="BM19" s="13"/>
      <c r="BN19" s="13"/>
    </row>
    <row r="20" spans="1:66" ht="16.5" thickBot="1">
      <c r="A20" s="19" t="s">
        <v>44</v>
      </c>
      <c r="B20" s="20" t="s">
        <v>50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2" t="s">
        <v>43</v>
      </c>
      <c r="R20" s="20" t="s">
        <v>45</v>
      </c>
      <c r="S20" s="20" t="s">
        <v>46</v>
      </c>
      <c r="T20" s="23"/>
      <c r="U20" s="24">
        <v>1761259.47</v>
      </c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>
        <v>-109974.78</v>
      </c>
      <c r="AG20" s="24"/>
      <c r="AH20" s="24"/>
      <c r="AI20" s="24"/>
      <c r="AJ20" s="24"/>
      <c r="AK20" s="24"/>
      <c r="AL20" s="30">
        <f>AL21</f>
        <v>1474525</v>
      </c>
      <c r="AM20" s="31"/>
      <c r="AN20" s="31"/>
      <c r="AO20" s="31"/>
      <c r="AP20" s="31"/>
      <c r="AQ20" s="31"/>
      <c r="AR20" s="31">
        <v>1432406.12</v>
      </c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2"/>
      <c r="BE20" s="31"/>
      <c r="BF20" s="31"/>
      <c r="BG20" s="33"/>
      <c r="BH20" s="34"/>
      <c r="BI20" s="12"/>
      <c r="BJ20" s="11"/>
      <c r="BK20" s="11"/>
      <c r="BL20" s="14"/>
      <c r="BM20" s="13"/>
      <c r="BN20" s="13"/>
    </row>
    <row r="21" spans="1:66" ht="16.5" thickBot="1">
      <c r="A21" s="19" t="s">
        <v>47</v>
      </c>
      <c r="B21" s="20" t="s">
        <v>50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2" t="s">
        <v>43</v>
      </c>
      <c r="R21" s="20" t="s">
        <v>45</v>
      </c>
      <c r="S21" s="20" t="s">
        <v>48</v>
      </c>
      <c r="T21" s="23"/>
      <c r="U21" s="24">
        <v>1761259.47</v>
      </c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>
        <v>-109974.78</v>
      </c>
      <c r="AG21" s="24"/>
      <c r="AH21" s="24"/>
      <c r="AI21" s="24"/>
      <c r="AJ21" s="24"/>
      <c r="AK21" s="24"/>
      <c r="AL21" s="30">
        <v>1474525</v>
      </c>
      <c r="AM21" s="31"/>
      <c r="AN21" s="31"/>
      <c r="AO21" s="31"/>
      <c r="AP21" s="31"/>
      <c r="AQ21" s="31"/>
      <c r="AR21" s="31">
        <v>1432406.12</v>
      </c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2"/>
      <c r="BE21" s="31"/>
      <c r="BF21" s="31"/>
      <c r="BG21" s="33"/>
      <c r="BH21" s="34"/>
      <c r="BI21" s="12"/>
      <c r="BJ21" s="11"/>
      <c r="BK21" s="11"/>
      <c r="BL21" s="14"/>
      <c r="BM21" s="13"/>
      <c r="BN21" s="13"/>
    </row>
    <row r="22" spans="1:66" ht="32.25" thickBot="1">
      <c r="A22" s="15" t="s">
        <v>51</v>
      </c>
      <c r="B22" s="16" t="s">
        <v>52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8"/>
      <c r="R22" s="16"/>
      <c r="S22" s="16"/>
      <c r="T22" s="9"/>
      <c r="U22" s="11">
        <v>600000</v>
      </c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>
        <v>390874.04</v>
      </c>
      <c r="AG22" s="11"/>
      <c r="AH22" s="11"/>
      <c r="AI22" s="11"/>
      <c r="AJ22" s="11"/>
      <c r="AK22" s="11"/>
      <c r="AL22" s="25">
        <f>AL23</f>
        <v>955828.03</v>
      </c>
      <c r="AM22" s="26"/>
      <c r="AN22" s="26"/>
      <c r="AO22" s="26"/>
      <c r="AP22" s="26"/>
      <c r="AQ22" s="26"/>
      <c r="AR22" s="26">
        <v>1000000</v>
      </c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7"/>
      <c r="BE22" s="26"/>
      <c r="BF22" s="26"/>
      <c r="BG22" s="28"/>
      <c r="BH22" s="29"/>
      <c r="BI22" s="12"/>
      <c r="BJ22" s="11"/>
      <c r="BK22" s="11"/>
      <c r="BL22" s="14"/>
      <c r="BM22" s="13"/>
      <c r="BN22" s="13"/>
    </row>
    <row r="23" spans="1:66" ht="32.25" thickBot="1">
      <c r="A23" s="19" t="s">
        <v>42</v>
      </c>
      <c r="B23" s="20" t="s">
        <v>52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2" t="s">
        <v>43</v>
      </c>
      <c r="R23" s="20"/>
      <c r="S23" s="20"/>
      <c r="T23" s="23"/>
      <c r="U23" s="24">
        <v>600000</v>
      </c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>
        <v>390874.04</v>
      </c>
      <c r="AG23" s="24"/>
      <c r="AH23" s="24"/>
      <c r="AI23" s="24"/>
      <c r="AJ23" s="24"/>
      <c r="AK23" s="24"/>
      <c r="AL23" s="30">
        <f>AL24</f>
        <v>955828.03</v>
      </c>
      <c r="AM23" s="31"/>
      <c r="AN23" s="31"/>
      <c r="AO23" s="31"/>
      <c r="AP23" s="31"/>
      <c r="AQ23" s="31"/>
      <c r="AR23" s="31">
        <v>1000000</v>
      </c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2"/>
      <c r="BE23" s="31"/>
      <c r="BF23" s="31"/>
      <c r="BG23" s="33"/>
      <c r="BH23" s="34"/>
      <c r="BI23" s="12"/>
      <c r="BJ23" s="11"/>
      <c r="BK23" s="11"/>
      <c r="BL23" s="14"/>
      <c r="BM23" s="13"/>
      <c r="BN23" s="13"/>
    </row>
    <row r="24" spans="1:66" ht="16.5" thickBot="1">
      <c r="A24" s="19" t="s">
        <v>44</v>
      </c>
      <c r="B24" s="20" t="s">
        <v>52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2" t="s">
        <v>43</v>
      </c>
      <c r="R24" s="20" t="s">
        <v>45</v>
      </c>
      <c r="S24" s="20" t="s">
        <v>46</v>
      </c>
      <c r="T24" s="23"/>
      <c r="U24" s="24">
        <v>600000</v>
      </c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>
        <v>390874.04</v>
      </c>
      <c r="AG24" s="24"/>
      <c r="AH24" s="24"/>
      <c r="AI24" s="24"/>
      <c r="AJ24" s="24"/>
      <c r="AK24" s="24"/>
      <c r="AL24" s="30">
        <f>AL25</f>
        <v>955828.03</v>
      </c>
      <c r="AM24" s="31"/>
      <c r="AN24" s="31"/>
      <c r="AO24" s="31"/>
      <c r="AP24" s="31"/>
      <c r="AQ24" s="31"/>
      <c r="AR24" s="31">
        <v>1000000</v>
      </c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2"/>
      <c r="BE24" s="31"/>
      <c r="BF24" s="31"/>
      <c r="BG24" s="33"/>
      <c r="BH24" s="34"/>
      <c r="BI24" s="12"/>
      <c r="BJ24" s="11"/>
      <c r="BK24" s="11"/>
      <c r="BL24" s="14"/>
      <c r="BM24" s="13"/>
      <c r="BN24" s="13"/>
    </row>
    <row r="25" spans="1:66" ht="16.5" thickBot="1">
      <c r="A25" s="19" t="s">
        <v>47</v>
      </c>
      <c r="B25" s="20" t="s">
        <v>52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2" t="s">
        <v>43</v>
      </c>
      <c r="R25" s="20" t="s">
        <v>45</v>
      </c>
      <c r="S25" s="20" t="s">
        <v>48</v>
      </c>
      <c r="T25" s="23"/>
      <c r="U25" s="24">
        <v>600000</v>
      </c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>
        <v>390874.04</v>
      </c>
      <c r="AG25" s="24"/>
      <c r="AH25" s="24"/>
      <c r="AI25" s="24"/>
      <c r="AJ25" s="24"/>
      <c r="AK25" s="24"/>
      <c r="AL25" s="30">
        <v>955828.03</v>
      </c>
      <c r="AM25" s="31"/>
      <c r="AN25" s="31"/>
      <c r="AO25" s="31"/>
      <c r="AP25" s="31"/>
      <c r="AQ25" s="31"/>
      <c r="AR25" s="31">
        <v>1000000</v>
      </c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2"/>
      <c r="BE25" s="31"/>
      <c r="BF25" s="31"/>
      <c r="BG25" s="33"/>
      <c r="BH25" s="34"/>
      <c r="BI25" s="12"/>
      <c r="BJ25" s="11"/>
      <c r="BK25" s="11"/>
      <c r="BL25" s="14"/>
      <c r="BM25" s="13"/>
      <c r="BN25" s="13"/>
    </row>
    <row r="26" spans="1:66" ht="32.25" thickBot="1">
      <c r="A26" s="15" t="s">
        <v>53</v>
      </c>
      <c r="B26" s="16" t="s">
        <v>54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8"/>
      <c r="R26" s="16"/>
      <c r="S26" s="16"/>
      <c r="T26" s="9"/>
      <c r="U26" s="11">
        <v>6496294.8700000001</v>
      </c>
      <c r="V26" s="11"/>
      <c r="W26" s="11"/>
      <c r="X26" s="11"/>
      <c r="Y26" s="11"/>
      <c r="Z26" s="11">
        <v>2270540</v>
      </c>
      <c r="AA26" s="11">
        <v>2270540</v>
      </c>
      <c r="AB26" s="11"/>
      <c r="AC26" s="11"/>
      <c r="AD26" s="11"/>
      <c r="AE26" s="11"/>
      <c r="AF26" s="11">
        <v>-220848.35</v>
      </c>
      <c r="AG26" s="11"/>
      <c r="AH26" s="11"/>
      <c r="AI26" s="11"/>
      <c r="AJ26" s="11"/>
      <c r="AK26" s="11"/>
      <c r="AL26" s="25">
        <f>AL27</f>
        <v>4426089</v>
      </c>
      <c r="AM26" s="26"/>
      <c r="AN26" s="26"/>
      <c r="AO26" s="26">
        <v>2270540</v>
      </c>
      <c r="AP26" s="26"/>
      <c r="AQ26" s="26"/>
      <c r="AR26" s="26">
        <v>6751260.5700000003</v>
      </c>
      <c r="AS26" s="26"/>
      <c r="AT26" s="26"/>
      <c r="AU26" s="26"/>
      <c r="AV26" s="26"/>
      <c r="AW26" s="26">
        <v>2441275</v>
      </c>
      <c r="AX26" s="26">
        <v>2441275</v>
      </c>
      <c r="AY26" s="26"/>
      <c r="AZ26" s="26"/>
      <c r="BA26" s="26"/>
      <c r="BB26" s="26"/>
      <c r="BC26" s="26"/>
      <c r="BD26" s="27"/>
      <c r="BE26" s="26"/>
      <c r="BF26" s="26"/>
      <c r="BG26" s="28"/>
      <c r="BH26" s="29"/>
      <c r="BI26" s="12"/>
      <c r="BJ26" s="11"/>
      <c r="BK26" s="11">
        <v>2567549</v>
      </c>
      <c r="BL26" s="14"/>
      <c r="BM26" s="13"/>
      <c r="BN26" s="13"/>
    </row>
    <row r="27" spans="1:66" ht="32.25" thickBot="1">
      <c r="A27" s="19" t="s">
        <v>42</v>
      </c>
      <c r="B27" s="20" t="s">
        <v>54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2" t="s">
        <v>43</v>
      </c>
      <c r="R27" s="20"/>
      <c r="S27" s="20"/>
      <c r="T27" s="23"/>
      <c r="U27" s="24">
        <v>6496294.8700000001</v>
      </c>
      <c r="V27" s="24"/>
      <c r="W27" s="24"/>
      <c r="X27" s="24"/>
      <c r="Y27" s="24"/>
      <c r="Z27" s="24">
        <v>2270540</v>
      </c>
      <c r="AA27" s="24">
        <v>2270540</v>
      </c>
      <c r="AB27" s="24"/>
      <c r="AC27" s="24"/>
      <c r="AD27" s="24"/>
      <c r="AE27" s="24"/>
      <c r="AF27" s="24">
        <v>-220848.35</v>
      </c>
      <c r="AG27" s="24"/>
      <c r="AH27" s="24"/>
      <c r="AI27" s="24"/>
      <c r="AJ27" s="24"/>
      <c r="AK27" s="24"/>
      <c r="AL27" s="30">
        <f>AL28</f>
        <v>4426089</v>
      </c>
      <c r="AM27" s="31"/>
      <c r="AN27" s="31"/>
      <c r="AO27" s="31">
        <v>2270540</v>
      </c>
      <c r="AP27" s="31"/>
      <c r="AQ27" s="31"/>
      <c r="AR27" s="31">
        <v>6751260.5700000003</v>
      </c>
      <c r="AS27" s="31"/>
      <c r="AT27" s="31"/>
      <c r="AU27" s="31"/>
      <c r="AV27" s="31"/>
      <c r="AW27" s="31">
        <v>2441275</v>
      </c>
      <c r="AX27" s="31">
        <v>2441275</v>
      </c>
      <c r="AY27" s="31"/>
      <c r="AZ27" s="31"/>
      <c r="BA27" s="31"/>
      <c r="BB27" s="31"/>
      <c r="BC27" s="31"/>
      <c r="BD27" s="32"/>
      <c r="BE27" s="31"/>
      <c r="BF27" s="31"/>
      <c r="BG27" s="33"/>
      <c r="BH27" s="34"/>
      <c r="BI27" s="12"/>
      <c r="BJ27" s="11"/>
      <c r="BK27" s="11">
        <v>2567549</v>
      </c>
      <c r="BL27" s="14"/>
      <c r="BM27" s="13"/>
      <c r="BN27" s="13"/>
    </row>
    <row r="28" spans="1:66" ht="16.5" thickBot="1">
      <c r="A28" s="19" t="s">
        <v>44</v>
      </c>
      <c r="B28" s="20" t="s">
        <v>54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2" t="s">
        <v>43</v>
      </c>
      <c r="R28" s="20" t="s">
        <v>45</v>
      </c>
      <c r="S28" s="20" t="s">
        <v>46</v>
      </c>
      <c r="T28" s="23"/>
      <c r="U28" s="24">
        <v>6496294.8700000001</v>
      </c>
      <c r="V28" s="24"/>
      <c r="W28" s="24"/>
      <c r="X28" s="24"/>
      <c r="Y28" s="24"/>
      <c r="Z28" s="24">
        <v>2270540</v>
      </c>
      <c r="AA28" s="24">
        <v>2270540</v>
      </c>
      <c r="AB28" s="24"/>
      <c r="AC28" s="24"/>
      <c r="AD28" s="24"/>
      <c r="AE28" s="24"/>
      <c r="AF28" s="24">
        <v>-220848.35</v>
      </c>
      <c r="AG28" s="24"/>
      <c r="AH28" s="24"/>
      <c r="AI28" s="24"/>
      <c r="AJ28" s="24"/>
      <c r="AK28" s="24"/>
      <c r="AL28" s="30">
        <f>AL29</f>
        <v>4426089</v>
      </c>
      <c r="AM28" s="31"/>
      <c r="AN28" s="31"/>
      <c r="AO28" s="31">
        <v>2270540</v>
      </c>
      <c r="AP28" s="31"/>
      <c r="AQ28" s="31"/>
      <c r="AR28" s="31">
        <v>6751260.5700000003</v>
      </c>
      <c r="AS28" s="31"/>
      <c r="AT28" s="31"/>
      <c r="AU28" s="31"/>
      <c r="AV28" s="31"/>
      <c r="AW28" s="31">
        <v>2441275</v>
      </c>
      <c r="AX28" s="31">
        <v>2441275</v>
      </c>
      <c r="AY28" s="31"/>
      <c r="AZ28" s="31"/>
      <c r="BA28" s="31"/>
      <c r="BB28" s="31"/>
      <c r="BC28" s="31"/>
      <c r="BD28" s="32"/>
      <c r="BE28" s="31"/>
      <c r="BF28" s="31"/>
      <c r="BG28" s="33"/>
      <c r="BH28" s="34"/>
      <c r="BI28" s="12"/>
      <c r="BJ28" s="11"/>
      <c r="BK28" s="11">
        <v>2567549</v>
      </c>
      <c r="BL28" s="14"/>
      <c r="BM28" s="13"/>
      <c r="BN28" s="13"/>
    </row>
    <row r="29" spans="1:66" ht="16.5" thickBot="1">
      <c r="A29" s="19" t="s">
        <v>47</v>
      </c>
      <c r="B29" s="20" t="s">
        <v>54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2" t="s">
        <v>43</v>
      </c>
      <c r="R29" s="20" t="s">
        <v>45</v>
      </c>
      <c r="S29" s="20" t="s">
        <v>48</v>
      </c>
      <c r="T29" s="23"/>
      <c r="U29" s="24">
        <v>6496294.8700000001</v>
      </c>
      <c r="V29" s="24"/>
      <c r="W29" s="24"/>
      <c r="X29" s="24"/>
      <c r="Y29" s="24"/>
      <c r="Z29" s="24">
        <v>2270540</v>
      </c>
      <c r="AA29" s="24">
        <v>2270540</v>
      </c>
      <c r="AB29" s="24"/>
      <c r="AC29" s="24"/>
      <c r="AD29" s="24"/>
      <c r="AE29" s="24"/>
      <c r="AF29" s="24">
        <v>-220848.35</v>
      </c>
      <c r="AG29" s="24"/>
      <c r="AH29" s="24"/>
      <c r="AI29" s="24"/>
      <c r="AJ29" s="24"/>
      <c r="AK29" s="24"/>
      <c r="AL29" s="30">
        <v>4426089</v>
      </c>
      <c r="AM29" s="31"/>
      <c r="AN29" s="31"/>
      <c r="AO29" s="31">
        <v>2270540</v>
      </c>
      <c r="AP29" s="31"/>
      <c r="AQ29" s="31"/>
      <c r="AR29" s="31">
        <v>6751260.5700000003</v>
      </c>
      <c r="AS29" s="31"/>
      <c r="AT29" s="31"/>
      <c r="AU29" s="31"/>
      <c r="AV29" s="31"/>
      <c r="AW29" s="31">
        <v>2441275</v>
      </c>
      <c r="AX29" s="31">
        <v>2441275</v>
      </c>
      <c r="AY29" s="31"/>
      <c r="AZ29" s="31"/>
      <c r="BA29" s="31"/>
      <c r="BB29" s="31"/>
      <c r="BC29" s="31"/>
      <c r="BD29" s="32"/>
      <c r="BE29" s="31"/>
      <c r="BF29" s="31"/>
      <c r="BG29" s="33"/>
      <c r="BH29" s="34"/>
      <c r="BI29" s="12"/>
      <c r="BJ29" s="11"/>
      <c r="BK29" s="11">
        <v>2567549</v>
      </c>
      <c r="BL29" s="14"/>
      <c r="BM29" s="13"/>
      <c r="BN29" s="13"/>
    </row>
    <row r="30" spans="1:66" ht="48" thickBot="1">
      <c r="A30" s="15" t="s">
        <v>55</v>
      </c>
      <c r="B30" s="16" t="s">
        <v>56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8"/>
      <c r="R30" s="16"/>
      <c r="S30" s="16"/>
      <c r="T30" s="9"/>
      <c r="U30" s="11">
        <v>318740.53000000003</v>
      </c>
      <c r="V30" s="11"/>
      <c r="W30" s="11"/>
      <c r="X30" s="11">
        <v>2500000</v>
      </c>
      <c r="Y30" s="11"/>
      <c r="Z30" s="11"/>
      <c r="AA30" s="11"/>
      <c r="AB30" s="11">
        <v>318740.53000000003</v>
      </c>
      <c r="AC30" s="11">
        <v>318740.53000000003</v>
      </c>
      <c r="AD30" s="11"/>
      <c r="AE30" s="11"/>
      <c r="AF30" s="11">
        <v>2624855.4700000002</v>
      </c>
      <c r="AG30" s="11"/>
      <c r="AH30" s="11">
        <v>2500000</v>
      </c>
      <c r="AI30" s="11"/>
      <c r="AJ30" s="11"/>
      <c r="AK30" s="11"/>
      <c r="AL30" s="25">
        <f>AL31</f>
        <v>2929103</v>
      </c>
      <c r="AM30" s="26"/>
      <c r="AN30" s="26">
        <v>2500000</v>
      </c>
      <c r="AO30" s="26"/>
      <c r="AP30" s="26">
        <v>318740.53000000003</v>
      </c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7"/>
      <c r="BE30" s="26"/>
      <c r="BF30" s="26"/>
      <c r="BG30" s="28"/>
      <c r="BH30" s="29"/>
      <c r="BI30" s="12"/>
      <c r="BJ30" s="11"/>
      <c r="BK30" s="11"/>
      <c r="BL30" s="14"/>
      <c r="BM30" s="13"/>
      <c r="BN30" s="13"/>
    </row>
    <row r="31" spans="1:66" ht="32.25" thickBot="1">
      <c r="A31" s="19" t="s">
        <v>42</v>
      </c>
      <c r="B31" s="20" t="s">
        <v>56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2" t="s">
        <v>43</v>
      </c>
      <c r="R31" s="20"/>
      <c r="S31" s="20"/>
      <c r="T31" s="23"/>
      <c r="U31" s="24">
        <v>318740.53000000003</v>
      </c>
      <c r="V31" s="24"/>
      <c r="W31" s="24"/>
      <c r="X31" s="24">
        <v>2500000</v>
      </c>
      <c r="Y31" s="24"/>
      <c r="Z31" s="24"/>
      <c r="AA31" s="24"/>
      <c r="AB31" s="24">
        <v>318740.53000000003</v>
      </c>
      <c r="AC31" s="24">
        <v>318740.53000000003</v>
      </c>
      <c r="AD31" s="24"/>
      <c r="AE31" s="24"/>
      <c r="AF31" s="24">
        <v>2624855.4700000002</v>
      </c>
      <c r="AG31" s="24"/>
      <c r="AH31" s="24">
        <v>2500000</v>
      </c>
      <c r="AI31" s="24"/>
      <c r="AJ31" s="24"/>
      <c r="AK31" s="24"/>
      <c r="AL31" s="30">
        <f>AL32</f>
        <v>2929103</v>
      </c>
      <c r="AM31" s="31"/>
      <c r="AN31" s="31">
        <v>2500000</v>
      </c>
      <c r="AO31" s="31"/>
      <c r="AP31" s="31">
        <v>318740.53000000003</v>
      </c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2"/>
      <c r="BE31" s="31"/>
      <c r="BF31" s="31"/>
      <c r="BG31" s="33"/>
      <c r="BH31" s="34"/>
      <c r="BI31" s="12"/>
      <c r="BJ31" s="11"/>
      <c r="BK31" s="11"/>
      <c r="BL31" s="14"/>
      <c r="BM31" s="13"/>
      <c r="BN31" s="13"/>
    </row>
    <row r="32" spans="1:66" ht="16.5" thickBot="1">
      <c r="A32" s="19" t="s">
        <v>44</v>
      </c>
      <c r="B32" s="20" t="s">
        <v>56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2" t="s">
        <v>43</v>
      </c>
      <c r="R32" s="20" t="s">
        <v>45</v>
      </c>
      <c r="S32" s="20" t="s">
        <v>46</v>
      </c>
      <c r="T32" s="23"/>
      <c r="U32" s="24">
        <v>318740.53000000003</v>
      </c>
      <c r="V32" s="24"/>
      <c r="W32" s="24"/>
      <c r="X32" s="24">
        <v>2500000</v>
      </c>
      <c r="Y32" s="24"/>
      <c r="Z32" s="24"/>
      <c r="AA32" s="24"/>
      <c r="AB32" s="24">
        <v>318740.53000000003</v>
      </c>
      <c r="AC32" s="24">
        <v>318740.53000000003</v>
      </c>
      <c r="AD32" s="24"/>
      <c r="AE32" s="24"/>
      <c r="AF32" s="24">
        <v>2624855.4700000002</v>
      </c>
      <c r="AG32" s="24"/>
      <c r="AH32" s="24">
        <v>2500000</v>
      </c>
      <c r="AI32" s="24"/>
      <c r="AJ32" s="24"/>
      <c r="AK32" s="24"/>
      <c r="AL32" s="30">
        <f>AL33</f>
        <v>2929103</v>
      </c>
      <c r="AM32" s="31"/>
      <c r="AN32" s="31">
        <v>2500000</v>
      </c>
      <c r="AO32" s="31"/>
      <c r="AP32" s="31">
        <v>318740.53000000003</v>
      </c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2"/>
      <c r="BE32" s="31"/>
      <c r="BF32" s="31"/>
      <c r="BG32" s="33"/>
      <c r="BH32" s="34"/>
      <c r="BI32" s="12"/>
      <c r="BJ32" s="11"/>
      <c r="BK32" s="11"/>
      <c r="BL32" s="14"/>
      <c r="BM32" s="13"/>
      <c r="BN32" s="13"/>
    </row>
    <row r="33" spans="1:66" ht="16.5" thickBot="1">
      <c r="A33" s="19" t="s">
        <v>47</v>
      </c>
      <c r="B33" s="20" t="s">
        <v>56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2" t="s">
        <v>43</v>
      </c>
      <c r="R33" s="20" t="s">
        <v>45</v>
      </c>
      <c r="S33" s="20" t="s">
        <v>48</v>
      </c>
      <c r="T33" s="23"/>
      <c r="U33" s="24">
        <v>318740.53000000003</v>
      </c>
      <c r="V33" s="24"/>
      <c r="W33" s="24"/>
      <c r="X33" s="24">
        <v>2500000</v>
      </c>
      <c r="Y33" s="24"/>
      <c r="Z33" s="24"/>
      <c r="AA33" s="24"/>
      <c r="AB33" s="24">
        <v>318740.53000000003</v>
      </c>
      <c r="AC33" s="24">
        <v>318740.53000000003</v>
      </c>
      <c r="AD33" s="24"/>
      <c r="AE33" s="24"/>
      <c r="AF33" s="24">
        <v>2624855.4700000002</v>
      </c>
      <c r="AG33" s="24"/>
      <c r="AH33" s="24">
        <v>2500000</v>
      </c>
      <c r="AI33" s="24"/>
      <c r="AJ33" s="24"/>
      <c r="AK33" s="24"/>
      <c r="AL33" s="30">
        <v>2929103</v>
      </c>
      <c r="AM33" s="31"/>
      <c r="AN33" s="31">
        <v>2500000</v>
      </c>
      <c r="AO33" s="31"/>
      <c r="AP33" s="31">
        <v>318740.53000000003</v>
      </c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2"/>
      <c r="BE33" s="31"/>
      <c r="BF33" s="31"/>
      <c r="BG33" s="33"/>
      <c r="BH33" s="34"/>
      <c r="BI33" s="12"/>
      <c r="BJ33" s="11"/>
      <c r="BK33" s="11"/>
      <c r="BL33" s="14"/>
      <c r="BM33" s="13"/>
      <c r="BN33" s="13"/>
    </row>
    <row r="34" spans="1:66" ht="32.25" thickBot="1">
      <c r="A34" s="15" t="s">
        <v>57</v>
      </c>
      <c r="B34" s="16" t="s">
        <v>58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8"/>
      <c r="R34" s="16"/>
      <c r="S34" s="16"/>
      <c r="T34" s="9"/>
      <c r="U34" s="11">
        <v>2639500</v>
      </c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>
        <v>565917.09</v>
      </c>
      <c r="AG34" s="11"/>
      <c r="AH34" s="11"/>
      <c r="AI34" s="11"/>
      <c r="AJ34" s="11"/>
      <c r="AK34" s="11"/>
      <c r="AL34" s="25">
        <f>AL35</f>
        <v>2262872.46</v>
      </c>
      <c r="AM34" s="26"/>
      <c r="AN34" s="26"/>
      <c r="AO34" s="26"/>
      <c r="AP34" s="26"/>
      <c r="AQ34" s="26"/>
      <c r="AR34" s="26">
        <v>2100000</v>
      </c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7"/>
      <c r="BE34" s="26"/>
      <c r="BF34" s="26"/>
      <c r="BG34" s="28"/>
      <c r="BH34" s="29"/>
      <c r="BI34" s="12"/>
      <c r="BJ34" s="11"/>
      <c r="BK34" s="11"/>
      <c r="BL34" s="14"/>
      <c r="BM34" s="13"/>
      <c r="BN34" s="13"/>
    </row>
    <row r="35" spans="1:66" ht="16.5" thickBot="1">
      <c r="A35" s="15" t="s">
        <v>59</v>
      </c>
      <c r="B35" s="16" t="s">
        <v>60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8"/>
      <c r="R35" s="16"/>
      <c r="S35" s="16"/>
      <c r="T35" s="9"/>
      <c r="U35" s="11">
        <v>2639500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>
        <v>565917.09</v>
      </c>
      <c r="AG35" s="11"/>
      <c r="AH35" s="11"/>
      <c r="AI35" s="11"/>
      <c r="AJ35" s="11"/>
      <c r="AK35" s="11"/>
      <c r="AL35" s="25">
        <f>AL36+AL39</f>
        <v>2262872.46</v>
      </c>
      <c r="AM35" s="26"/>
      <c r="AN35" s="26"/>
      <c r="AO35" s="26"/>
      <c r="AP35" s="26"/>
      <c r="AQ35" s="26"/>
      <c r="AR35" s="26">
        <v>2100000</v>
      </c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7"/>
      <c r="BE35" s="26"/>
      <c r="BF35" s="26"/>
      <c r="BG35" s="28"/>
      <c r="BH35" s="29"/>
      <c r="BI35" s="12"/>
      <c r="BJ35" s="11"/>
      <c r="BK35" s="11"/>
      <c r="BL35" s="14"/>
      <c r="BM35" s="13"/>
      <c r="BN35" s="13"/>
    </row>
    <row r="36" spans="1:66" ht="32.25" thickBot="1">
      <c r="A36" s="19" t="s">
        <v>42</v>
      </c>
      <c r="B36" s="20" t="s">
        <v>60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2" t="s">
        <v>43</v>
      </c>
      <c r="R36" s="20"/>
      <c r="S36" s="20"/>
      <c r="T36" s="23"/>
      <c r="U36" s="24">
        <v>2639500</v>
      </c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>
        <v>253000</v>
      </c>
      <c r="AG36" s="24"/>
      <c r="AH36" s="24"/>
      <c r="AI36" s="24"/>
      <c r="AJ36" s="24"/>
      <c r="AK36" s="24"/>
      <c r="AL36" s="30">
        <f>AL37</f>
        <v>1949955.37</v>
      </c>
      <c r="AM36" s="31"/>
      <c r="AN36" s="31"/>
      <c r="AO36" s="31"/>
      <c r="AP36" s="31"/>
      <c r="AQ36" s="31"/>
      <c r="AR36" s="31">
        <v>2100000</v>
      </c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2"/>
      <c r="BE36" s="31"/>
      <c r="BF36" s="31"/>
      <c r="BG36" s="33"/>
      <c r="BH36" s="34"/>
      <c r="BI36" s="12"/>
      <c r="BJ36" s="11"/>
      <c r="BK36" s="11"/>
      <c r="BL36" s="14"/>
      <c r="BM36" s="13"/>
      <c r="BN36" s="13"/>
    </row>
    <row r="37" spans="1:66" ht="16.5" thickBot="1">
      <c r="A37" s="19" t="s">
        <v>61</v>
      </c>
      <c r="B37" s="20" t="s">
        <v>60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2" t="s">
        <v>43</v>
      </c>
      <c r="R37" s="20" t="s">
        <v>62</v>
      </c>
      <c r="S37" s="20" t="s">
        <v>46</v>
      </c>
      <c r="T37" s="23"/>
      <c r="U37" s="24">
        <v>2639500</v>
      </c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>
        <v>253000</v>
      </c>
      <c r="AG37" s="24"/>
      <c r="AH37" s="24"/>
      <c r="AI37" s="24"/>
      <c r="AJ37" s="24"/>
      <c r="AK37" s="24"/>
      <c r="AL37" s="30">
        <f>AL38</f>
        <v>1949955.37</v>
      </c>
      <c r="AM37" s="31"/>
      <c r="AN37" s="31"/>
      <c r="AO37" s="31"/>
      <c r="AP37" s="31"/>
      <c r="AQ37" s="31"/>
      <c r="AR37" s="31">
        <v>2100000</v>
      </c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2"/>
      <c r="BE37" s="31"/>
      <c r="BF37" s="31"/>
      <c r="BG37" s="33"/>
      <c r="BH37" s="34"/>
      <c r="BI37" s="12"/>
      <c r="BJ37" s="11"/>
      <c r="BK37" s="11"/>
      <c r="BL37" s="14"/>
      <c r="BM37" s="13"/>
      <c r="BN37" s="13"/>
    </row>
    <row r="38" spans="1:66" ht="16.5" thickBot="1">
      <c r="A38" s="19" t="s">
        <v>63</v>
      </c>
      <c r="B38" s="20" t="s">
        <v>60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2" t="s">
        <v>43</v>
      </c>
      <c r="R38" s="20" t="s">
        <v>62</v>
      </c>
      <c r="S38" s="20" t="s">
        <v>64</v>
      </c>
      <c r="T38" s="23"/>
      <c r="U38" s="24">
        <v>2639500</v>
      </c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>
        <v>253000</v>
      </c>
      <c r="AG38" s="24"/>
      <c r="AH38" s="24"/>
      <c r="AI38" s="24"/>
      <c r="AJ38" s="24"/>
      <c r="AK38" s="24"/>
      <c r="AL38" s="30">
        <v>1949955.37</v>
      </c>
      <c r="AM38" s="31"/>
      <c r="AN38" s="31"/>
      <c r="AO38" s="31"/>
      <c r="AP38" s="31"/>
      <c r="AQ38" s="31"/>
      <c r="AR38" s="31">
        <v>2100000</v>
      </c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2"/>
      <c r="BE38" s="31"/>
      <c r="BF38" s="31"/>
      <c r="BG38" s="33"/>
      <c r="BH38" s="34"/>
      <c r="BI38" s="12"/>
      <c r="BJ38" s="11"/>
      <c r="BK38" s="11"/>
      <c r="BL38" s="14"/>
      <c r="BM38" s="13"/>
      <c r="BN38" s="13"/>
    </row>
    <row r="39" spans="1:66" ht="16.5" thickBot="1">
      <c r="A39" s="19" t="s">
        <v>65</v>
      </c>
      <c r="B39" s="20" t="s">
        <v>60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2" t="s">
        <v>66</v>
      </c>
      <c r="R39" s="20"/>
      <c r="S39" s="20"/>
      <c r="T39" s="23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>
        <v>312917.09000000003</v>
      </c>
      <c r="AG39" s="24"/>
      <c r="AH39" s="24"/>
      <c r="AI39" s="24"/>
      <c r="AJ39" s="24"/>
      <c r="AK39" s="24"/>
      <c r="AL39" s="30">
        <v>312917.09000000003</v>
      </c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2"/>
      <c r="BE39" s="31"/>
      <c r="BF39" s="31"/>
      <c r="BG39" s="33"/>
      <c r="BH39" s="34"/>
      <c r="BI39" s="12"/>
      <c r="BJ39" s="11"/>
      <c r="BK39" s="11"/>
      <c r="BL39" s="14"/>
      <c r="BM39" s="13"/>
      <c r="BN39" s="13"/>
    </row>
    <row r="40" spans="1:66" ht="16.5" thickBot="1">
      <c r="A40" s="19" t="s">
        <v>61</v>
      </c>
      <c r="B40" s="20" t="s">
        <v>60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2" t="s">
        <v>66</v>
      </c>
      <c r="R40" s="20" t="s">
        <v>62</v>
      </c>
      <c r="S40" s="20" t="s">
        <v>46</v>
      </c>
      <c r="T40" s="23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>
        <v>312917.09000000003</v>
      </c>
      <c r="AG40" s="24"/>
      <c r="AH40" s="24"/>
      <c r="AI40" s="24"/>
      <c r="AJ40" s="24"/>
      <c r="AK40" s="24"/>
      <c r="AL40" s="30">
        <v>312917.09000000003</v>
      </c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2"/>
      <c r="BE40" s="31"/>
      <c r="BF40" s="31"/>
      <c r="BG40" s="33"/>
      <c r="BH40" s="34"/>
      <c r="BI40" s="12"/>
      <c r="BJ40" s="11"/>
      <c r="BK40" s="11"/>
      <c r="BL40" s="14"/>
      <c r="BM40" s="13"/>
      <c r="BN40" s="13"/>
    </row>
    <row r="41" spans="1:66" ht="16.5" thickBot="1">
      <c r="A41" s="19" t="s">
        <v>63</v>
      </c>
      <c r="B41" s="20" t="s">
        <v>60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2" t="s">
        <v>66</v>
      </c>
      <c r="R41" s="20" t="s">
        <v>62</v>
      </c>
      <c r="S41" s="20" t="s">
        <v>64</v>
      </c>
      <c r="T41" s="23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>
        <v>312917.09000000003</v>
      </c>
      <c r="AG41" s="24"/>
      <c r="AH41" s="24"/>
      <c r="AI41" s="24"/>
      <c r="AJ41" s="24"/>
      <c r="AK41" s="24"/>
      <c r="AL41" s="30">
        <v>312917.09000000003</v>
      </c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2"/>
      <c r="BE41" s="31"/>
      <c r="BF41" s="31"/>
      <c r="BG41" s="33"/>
      <c r="BH41" s="34"/>
      <c r="BI41" s="12"/>
      <c r="BJ41" s="11"/>
      <c r="BK41" s="11"/>
      <c r="BL41" s="14"/>
      <c r="BM41" s="13"/>
      <c r="BN41" s="13"/>
    </row>
    <row r="42" spans="1:66" ht="32.25" thickBot="1">
      <c r="A42" s="15" t="s">
        <v>67</v>
      </c>
      <c r="B42" s="16" t="s">
        <v>68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8"/>
      <c r="R42" s="16"/>
      <c r="S42" s="16"/>
      <c r="T42" s="9"/>
      <c r="U42" s="11">
        <v>702989.96</v>
      </c>
      <c r="V42" s="11"/>
      <c r="W42" s="11"/>
      <c r="X42" s="11"/>
      <c r="Y42" s="11"/>
      <c r="Z42" s="11"/>
      <c r="AA42" s="11"/>
      <c r="AB42" s="11">
        <v>102989.96</v>
      </c>
      <c r="AC42" s="11">
        <v>102989.96</v>
      </c>
      <c r="AD42" s="11"/>
      <c r="AE42" s="11"/>
      <c r="AF42" s="11">
        <v>207000</v>
      </c>
      <c r="AG42" s="11"/>
      <c r="AH42" s="11"/>
      <c r="AI42" s="11"/>
      <c r="AJ42" s="11"/>
      <c r="AK42" s="11"/>
      <c r="AL42" s="25">
        <f>AL43+AL50</f>
        <v>524873.81000000006</v>
      </c>
      <c r="AM42" s="26"/>
      <c r="AN42" s="26"/>
      <c r="AO42" s="26"/>
      <c r="AP42" s="26">
        <v>102989.96</v>
      </c>
      <c r="AQ42" s="26"/>
      <c r="AR42" s="26">
        <v>301679.28000000003</v>
      </c>
      <c r="AS42" s="26"/>
      <c r="AT42" s="26"/>
      <c r="AU42" s="26"/>
      <c r="AV42" s="26"/>
      <c r="AW42" s="26"/>
      <c r="AX42" s="26"/>
      <c r="AY42" s="26">
        <v>101679.28</v>
      </c>
      <c r="AZ42" s="26">
        <v>101679.28</v>
      </c>
      <c r="BA42" s="26"/>
      <c r="BB42" s="26"/>
      <c r="BC42" s="26"/>
      <c r="BD42" s="27"/>
      <c r="BE42" s="26"/>
      <c r="BF42" s="26"/>
      <c r="BG42" s="28"/>
      <c r="BH42" s="29"/>
      <c r="BI42" s="12"/>
      <c r="BJ42" s="11"/>
      <c r="BK42" s="11"/>
      <c r="BL42" s="14">
        <v>106763.25</v>
      </c>
      <c r="BM42" s="13"/>
      <c r="BN42" s="13"/>
    </row>
    <row r="43" spans="1:66" ht="16.5" thickBot="1">
      <c r="A43" s="15" t="s">
        <v>69</v>
      </c>
      <c r="B43" s="16" t="s">
        <v>70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8"/>
      <c r="R43" s="16"/>
      <c r="S43" s="16"/>
      <c r="T43" s="9"/>
      <c r="U43" s="11">
        <v>600000</v>
      </c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>
        <v>207000</v>
      </c>
      <c r="AG43" s="11"/>
      <c r="AH43" s="11"/>
      <c r="AI43" s="11"/>
      <c r="AJ43" s="11"/>
      <c r="AK43" s="11"/>
      <c r="AL43" s="25">
        <f>AL44+AL47</f>
        <v>446461.31</v>
      </c>
      <c r="AM43" s="26"/>
      <c r="AN43" s="26"/>
      <c r="AO43" s="26"/>
      <c r="AP43" s="26"/>
      <c r="AQ43" s="26"/>
      <c r="AR43" s="26">
        <v>200000</v>
      </c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7"/>
      <c r="BE43" s="26"/>
      <c r="BF43" s="26"/>
      <c r="BG43" s="28"/>
      <c r="BH43" s="29"/>
      <c r="BI43" s="12"/>
      <c r="BJ43" s="11"/>
      <c r="BK43" s="11"/>
      <c r="BL43" s="14"/>
      <c r="BM43" s="13"/>
      <c r="BN43" s="13"/>
    </row>
    <row r="44" spans="1:66" ht="32.25" thickBot="1">
      <c r="A44" s="19" t="s">
        <v>42</v>
      </c>
      <c r="B44" s="20" t="s">
        <v>70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2" t="s">
        <v>43</v>
      </c>
      <c r="R44" s="20"/>
      <c r="S44" s="20"/>
      <c r="T44" s="23"/>
      <c r="U44" s="24">
        <v>600000</v>
      </c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>
        <v>198372.02</v>
      </c>
      <c r="AG44" s="24"/>
      <c r="AH44" s="24"/>
      <c r="AI44" s="24"/>
      <c r="AJ44" s="24"/>
      <c r="AK44" s="24"/>
      <c r="AL44" s="30">
        <f>AL45</f>
        <v>437833.33</v>
      </c>
      <c r="AM44" s="31"/>
      <c r="AN44" s="31"/>
      <c r="AO44" s="31"/>
      <c r="AP44" s="31"/>
      <c r="AQ44" s="31"/>
      <c r="AR44" s="31">
        <v>200000</v>
      </c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2"/>
      <c r="BE44" s="31"/>
      <c r="BF44" s="31"/>
      <c r="BG44" s="33"/>
      <c r="BH44" s="34"/>
      <c r="BI44" s="12"/>
      <c r="BJ44" s="11"/>
      <c r="BK44" s="11"/>
      <c r="BL44" s="14"/>
      <c r="BM44" s="13"/>
      <c r="BN44" s="13"/>
    </row>
    <row r="45" spans="1:66" ht="16.5" thickBot="1">
      <c r="A45" s="19" t="s">
        <v>61</v>
      </c>
      <c r="B45" s="20" t="s">
        <v>70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2" t="s">
        <v>43</v>
      </c>
      <c r="R45" s="20" t="s">
        <v>62</v>
      </c>
      <c r="S45" s="20" t="s">
        <v>46</v>
      </c>
      <c r="T45" s="23"/>
      <c r="U45" s="24">
        <v>600000</v>
      </c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>
        <v>198372.02</v>
      </c>
      <c r="AG45" s="24"/>
      <c r="AH45" s="24"/>
      <c r="AI45" s="24"/>
      <c r="AJ45" s="24"/>
      <c r="AK45" s="24"/>
      <c r="AL45" s="30">
        <f>AL46</f>
        <v>437833.33</v>
      </c>
      <c r="AM45" s="31"/>
      <c r="AN45" s="31"/>
      <c r="AO45" s="31"/>
      <c r="AP45" s="31"/>
      <c r="AQ45" s="31"/>
      <c r="AR45" s="31">
        <v>200000</v>
      </c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2"/>
      <c r="BE45" s="31"/>
      <c r="BF45" s="31"/>
      <c r="BG45" s="33"/>
      <c r="BH45" s="34"/>
      <c r="BI45" s="12"/>
      <c r="BJ45" s="11"/>
      <c r="BK45" s="11"/>
      <c r="BL45" s="14"/>
      <c r="BM45" s="13"/>
      <c r="BN45" s="13"/>
    </row>
    <row r="46" spans="1:66" ht="16.5" thickBot="1">
      <c r="A46" s="19" t="s">
        <v>71</v>
      </c>
      <c r="B46" s="20" t="s">
        <v>70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2" t="s">
        <v>43</v>
      </c>
      <c r="R46" s="20" t="s">
        <v>62</v>
      </c>
      <c r="S46" s="20" t="s">
        <v>72</v>
      </c>
      <c r="T46" s="23"/>
      <c r="U46" s="24">
        <v>600000</v>
      </c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>
        <v>198372.02</v>
      </c>
      <c r="AG46" s="24"/>
      <c r="AH46" s="24"/>
      <c r="AI46" s="24"/>
      <c r="AJ46" s="24"/>
      <c r="AK46" s="24"/>
      <c r="AL46" s="30">
        <v>437833.33</v>
      </c>
      <c r="AM46" s="31"/>
      <c r="AN46" s="31"/>
      <c r="AO46" s="31"/>
      <c r="AP46" s="31"/>
      <c r="AQ46" s="31"/>
      <c r="AR46" s="31">
        <v>200000</v>
      </c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2"/>
      <c r="BE46" s="31"/>
      <c r="BF46" s="31"/>
      <c r="BG46" s="33"/>
      <c r="BH46" s="34"/>
      <c r="BI46" s="12"/>
      <c r="BJ46" s="11"/>
      <c r="BK46" s="11"/>
      <c r="BL46" s="14"/>
      <c r="BM46" s="13"/>
      <c r="BN46" s="13"/>
    </row>
    <row r="47" spans="1:66" ht="16.5" thickBot="1">
      <c r="A47" s="19" t="s">
        <v>65</v>
      </c>
      <c r="B47" s="20" t="s">
        <v>70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2" t="s">
        <v>66</v>
      </c>
      <c r="R47" s="20"/>
      <c r="S47" s="20"/>
      <c r="T47" s="23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>
        <v>8627.98</v>
      </c>
      <c r="AG47" s="24"/>
      <c r="AH47" s="24"/>
      <c r="AI47" s="24"/>
      <c r="AJ47" s="24"/>
      <c r="AK47" s="24"/>
      <c r="AL47" s="30">
        <v>8627.98</v>
      </c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2"/>
      <c r="BE47" s="31"/>
      <c r="BF47" s="31"/>
      <c r="BG47" s="33"/>
      <c r="BH47" s="34"/>
      <c r="BI47" s="12"/>
      <c r="BJ47" s="11"/>
      <c r="BK47" s="11"/>
      <c r="BL47" s="14"/>
      <c r="BM47" s="13"/>
      <c r="BN47" s="13"/>
    </row>
    <row r="48" spans="1:66" ht="16.5" thickBot="1">
      <c r="A48" s="19" t="s">
        <v>61</v>
      </c>
      <c r="B48" s="20" t="s">
        <v>70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2" t="s">
        <v>66</v>
      </c>
      <c r="R48" s="20" t="s">
        <v>62</v>
      </c>
      <c r="S48" s="20" t="s">
        <v>46</v>
      </c>
      <c r="T48" s="23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>
        <v>8627.98</v>
      </c>
      <c r="AG48" s="24"/>
      <c r="AH48" s="24"/>
      <c r="AI48" s="24"/>
      <c r="AJ48" s="24"/>
      <c r="AK48" s="24"/>
      <c r="AL48" s="30">
        <v>8627.98</v>
      </c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2"/>
      <c r="BE48" s="31"/>
      <c r="BF48" s="31"/>
      <c r="BG48" s="33"/>
      <c r="BH48" s="34"/>
      <c r="BI48" s="12"/>
      <c r="BJ48" s="11"/>
      <c r="BK48" s="11"/>
      <c r="BL48" s="14"/>
      <c r="BM48" s="13"/>
      <c r="BN48" s="13"/>
    </row>
    <row r="49" spans="1:66" ht="16.5" thickBot="1">
      <c r="A49" s="19" t="s">
        <v>71</v>
      </c>
      <c r="B49" s="20" t="s">
        <v>70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2" t="s">
        <v>66</v>
      </c>
      <c r="R49" s="20" t="s">
        <v>62</v>
      </c>
      <c r="S49" s="20" t="s">
        <v>72</v>
      </c>
      <c r="T49" s="23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>
        <v>8627.98</v>
      </c>
      <c r="AG49" s="24"/>
      <c r="AH49" s="24"/>
      <c r="AI49" s="24"/>
      <c r="AJ49" s="24"/>
      <c r="AK49" s="24"/>
      <c r="AL49" s="30">
        <v>8627.98</v>
      </c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2"/>
      <c r="BE49" s="31"/>
      <c r="BF49" s="31"/>
      <c r="BG49" s="33"/>
      <c r="BH49" s="34"/>
      <c r="BI49" s="12"/>
      <c r="BJ49" s="11"/>
      <c r="BK49" s="11"/>
      <c r="BL49" s="14"/>
      <c r="BM49" s="13"/>
      <c r="BN49" s="13"/>
    </row>
    <row r="50" spans="1:66" ht="48" thickBot="1">
      <c r="A50" s="15" t="s">
        <v>73</v>
      </c>
      <c r="B50" s="16" t="s">
        <v>74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8"/>
      <c r="R50" s="16"/>
      <c r="S50" s="16"/>
      <c r="T50" s="9"/>
      <c r="U50" s="11">
        <v>102989.96</v>
      </c>
      <c r="V50" s="11"/>
      <c r="W50" s="11"/>
      <c r="X50" s="11"/>
      <c r="Y50" s="11"/>
      <c r="Z50" s="11"/>
      <c r="AA50" s="11"/>
      <c r="AB50" s="11">
        <v>102989.96</v>
      </c>
      <c r="AC50" s="11">
        <v>102989.96</v>
      </c>
      <c r="AD50" s="11"/>
      <c r="AE50" s="11"/>
      <c r="AF50" s="11"/>
      <c r="AG50" s="11"/>
      <c r="AH50" s="11"/>
      <c r="AI50" s="11"/>
      <c r="AJ50" s="11"/>
      <c r="AK50" s="11"/>
      <c r="AL50" s="25">
        <f>AL51</f>
        <v>78412.5</v>
      </c>
      <c r="AM50" s="26"/>
      <c r="AN50" s="26"/>
      <c r="AO50" s="26"/>
      <c r="AP50" s="26">
        <v>102989.96</v>
      </c>
      <c r="AQ50" s="26"/>
      <c r="AR50" s="26">
        <v>101679.28</v>
      </c>
      <c r="AS50" s="26"/>
      <c r="AT50" s="26"/>
      <c r="AU50" s="26"/>
      <c r="AV50" s="26"/>
      <c r="AW50" s="26"/>
      <c r="AX50" s="26"/>
      <c r="AY50" s="26">
        <v>101679.28</v>
      </c>
      <c r="AZ50" s="26">
        <v>101679.28</v>
      </c>
      <c r="BA50" s="26"/>
      <c r="BB50" s="26"/>
      <c r="BC50" s="26"/>
      <c r="BD50" s="27"/>
      <c r="BE50" s="26"/>
      <c r="BF50" s="26"/>
      <c r="BG50" s="28"/>
      <c r="BH50" s="29"/>
      <c r="BI50" s="12"/>
      <c r="BJ50" s="11"/>
      <c r="BK50" s="11"/>
      <c r="BL50" s="14">
        <v>106763.25</v>
      </c>
      <c r="BM50" s="13"/>
      <c r="BN50" s="13"/>
    </row>
    <row r="51" spans="1:66" ht="16.5" thickBot="1">
      <c r="A51" s="19" t="s">
        <v>75</v>
      </c>
      <c r="B51" s="20" t="s">
        <v>74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2" t="s">
        <v>76</v>
      </c>
      <c r="R51" s="20"/>
      <c r="S51" s="20"/>
      <c r="T51" s="23"/>
      <c r="U51" s="24">
        <v>102989.96</v>
      </c>
      <c r="V51" s="24"/>
      <c r="W51" s="24"/>
      <c r="X51" s="24"/>
      <c r="Y51" s="24"/>
      <c r="Z51" s="24"/>
      <c r="AA51" s="24"/>
      <c r="AB51" s="24">
        <v>102989.96</v>
      </c>
      <c r="AC51" s="24">
        <v>102989.96</v>
      </c>
      <c r="AD51" s="24"/>
      <c r="AE51" s="24"/>
      <c r="AF51" s="24"/>
      <c r="AG51" s="24"/>
      <c r="AH51" s="24"/>
      <c r="AI51" s="24"/>
      <c r="AJ51" s="24"/>
      <c r="AK51" s="24"/>
      <c r="AL51" s="30">
        <f>AL52</f>
        <v>78412.5</v>
      </c>
      <c r="AM51" s="31"/>
      <c r="AN51" s="31"/>
      <c r="AO51" s="31"/>
      <c r="AP51" s="31">
        <v>102989.96</v>
      </c>
      <c r="AQ51" s="31"/>
      <c r="AR51" s="31">
        <v>101679.28</v>
      </c>
      <c r="AS51" s="31"/>
      <c r="AT51" s="31"/>
      <c r="AU51" s="31"/>
      <c r="AV51" s="31"/>
      <c r="AW51" s="31"/>
      <c r="AX51" s="31"/>
      <c r="AY51" s="31">
        <v>101679.28</v>
      </c>
      <c r="AZ51" s="31">
        <v>101679.28</v>
      </c>
      <c r="BA51" s="31"/>
      <c r="BB51" s="31"/>
      <c r="BC51" s="31"/>
      <c r="BD51" s="32"/>
      <c r="BE51" s="31"/>
      <c r="BF51" s="31"/>
      <c r="BG51" s="33"/>
      <c r="BH51" s="34"/>
      <c r="BI51" s="12"/>
      <c r="BJ51" s="11"/>
      <c r="BK51" s="11"/>
      <c r="BL51" s="14">
        <v>106763.25</v>
      </c>
      <c r="BM51" s="13"/>
      <c r="BN51" s="13"/>
    </row>
    <row r="52" spans="1:66" ht="16.5" thickBot="1">
      <c r="A52" s="19" t="s">
        <v>77</v>
      </c>
      <c r="B52" s="20" t="s">
        <v>74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2" t="s">
        <v>76</v>
      </c>
      <c r="R52" s="20" t="s">
        <v>64</v>
      </c>
      <c r="S52" s="20" t="s">
        <v>46</v>
      </c>
      <c r="T52" s="23"/>
      <c r="U52" s="24">
        <v>102989.96</v>
      </c>
      <c r="V52" s="24"/>
      <c r="W52" s="24"/>
      <c r="X52" s="24"/>
      <c r="Y52" s="24"/>
      <c r="Z52" s="24"/>
      <c r="AA52" s="24"/>
      <c r="AB52" s="24">
        <v>102989.96</v>
      </c>
      <c r="AC52" s="24">
        <v>102989.96</v>
      </c>
      <c r="AD52" s="24"/>
      <c r="AE52" s="24"/>
      <c r="AF52" s="24"/>
      <c r="AG52" s="24"/>
      <c r="AH52" s="24"/>
      <c r="AI52" s="24"/>
      <c r="AJ52" s="24"/>
      <c r="AK52" s="24"/>
      <c r="AL52" s="30">
        <f>AL53</f>
        <v>78412.5</v>
      </c>
      <c r="AM52" s="31"/>
      <c r="AN52" s="31"/>
      <c r="AO52" s="31"/>
      <c r="AP52" s="31">
        <v>102989.96</v>
      </c>
      <c r="AQ52" s="31"/>
      <c r="AR52" s="31">
        <v>101679.28</v>
      </c>
      <c r="AS52" s="31"/>
      <c r="AT52" s="31"/>
      <c r="AU52" s="31"/>
      <c r="AV52" s="31"/>
      <c r="AW52" s="31"/>
      <c r="AX52" s="31"/>
      <c r="AY52" s="31">
        <v>101679.28</v>
      </c>
      <c r="AZ52" s="31">
        <v>101679.28</v>
      </c>
      <c r="BA52" s="31"/>
      <c r="BB52" s="31"/>
      <c r="BC52" s="31"/>
      <c r="BD52" s="32"/>
      <c r="BE52" s="31"/>
      <c r="BF52" s="31"/>
      <c r="BG52" s="33"/>
      <c r="BH52" s="34"/>
      <c r="BI52" s="12"/>
      <c r="BJ52" s="11"/>
      <c r="BK52" s="11"/>
      <c r="BL52" s="14">
        <v>106763.25</v>
      </c>
      <c r="BM52" s="13"/>
      <c r="BN52" s="13"/>
    </row>
    <row r="53" spans="1:66" ht="16.5" thickBot="1">
      <c r="A53" s="19" t="s">
        <v>78</v>
      </c>
      <c r="B53" s="20" t="s">
        <v>74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2" t="s">
        <v>76</v>
      </c>
      <c r="R53" s="20" t="s">
        <v>64</v>
      </c>
      <c r="S53" s="20" t="s">
        <v>79</v>
      </c>
      <c r="T53" s="23"/>
      <c r="U53" s="24">
        <v>102989.96</v>
      </c>
      <c r="V53" s="24"/>
      <c r="W53" s="24"/>
      <c r="X53" s="24"/>
      <c r="Y53" s="24"/>
      <c r="Z53" s="24"/>
      <c r="AA53" s="24"/>
      <c r="AB53" s="24">
        <v>102989.96</v>
      </c>
      <c r="AC53" s="24">
        <v>102989.96</v>
      </c>
      <c r="AD53" s="24"/>
      <c r="AE53" s="24"/>
      <c r="AF53" s="24"/>
      <c r="AG53" s="24"/>
      <c r="AH53" s="24"/>
      <c r="AI53" s="24"/>
      <c r="AJ53" s="24"/>
      <c r="AK53" s="24"/>
      <c r="AL53" s="30">
        <v>78412.5</v>
      </c>
      <c r="AM53" s="31"/>
      <c r="AN53" s="31"/>
      <c r="AO53" s="31"/>
      <c r="AP53" s="31">
        <v>102989.96</v>
      </c>
      <c r="AQ53" s="31"/>
      <c r="AR53" s="31">
        <v>101679.28</v>
      </c>
      <c r="AS53" s="31"/>
      <c r="AT53" s="31"/>
      <c r="AU53" s="31"/>
      <c r="AV53" s="31"/>
      <c r="AW53" s="31"/>
      <c r="AX53" s="31"/>
      <c r="AY53" s="31">
        <v>101679.28</v>
      </c>
      <c r="AZ53" s="31">
        <v>101679.28</v>
      </c>
      <c r="BA53" s="31"/>
      <c r="BB53" s="31"/>
      <c r="BC53" s="31"/>
      <c r="BD53" s="32"/>
      <c r="BE53" s="31"/>
      <c r="BF53" s="31"/>
      <c r="BG53" s="33"/>
      <c r="BH53" s="34"/>
      <c r="BI53" s="12"/>
      <c r="BJ53" s="11"/>
      <c r="BK53" s="11"/>
      <c r="BL53" s="14">
        <v>106763.25</v>
      </c>
      <c r="BM53" s="13"/>
      <c r="BN53" s="13"/>
    </row>
    <row r="54" spans="1:66" ht="32.25" thickBot="1">
      <c r="A54" s="15" t="s">
        <v>80</v>
      </c>
      <c r="B54" s="16" t="s">
        <v>81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8"/>
      <c r="R54" s="16"/>
      <c r="S54" s="16"/>
      <c r="T54" s="9"/>
      <c r="U54" s="11">
        <v>13825148.460000001</v>
      </c>
      <c r="V54" s="11"/>
      <c r="W54" s="11"/>
      <c r="X54" s="11">
        <v>1908100</v>
      </c>
      <c r="Y54" s="11"/>
      <c r="Z54" s="11">
        <v>3541858.94</v>
      </c>
      <c r="AA54" s="11"/>
      <c r="AB54" s="11">
        <v>716215.13</v>
      </c>
      <c r="AC54" s="11">
        <v>716215.14</v>
      </c>
      <c r="AD54" s="11"/>
      <c r="AE54" s="11"/>
      <c r="AF54" s="11">
        <v>8625020.0600000005</v>
      </c>
      <c r="AG54" s="11"/>
      <c r="AH54" s="11">
        <v>1908100</v>
      </c>
      <c r="AI54" s="11">
        <v>3541858.94</v>
      </c>
      <c r="AJ54" s="11">
        <v>-0.01</v>
      </c>
      <c r="AK54" s="11"/>
      <c r="AL54" s="25">
        <f>AL55+AL59+AL63+AL67+AL71+AL75+AL79</f>
        <v>19431854.41</v>
      </c>
      <c r="AM54" s="26"/>
      <c r="AN54" s="26">
        <v>1908100</v>
      </c>
      <c r="AO54" s="26">
        <v>3541858.94</v>
      </c>
      <c r="AP54" s="26">
        <v>716215.13</v>
      </c>
      <c r="AQ54" s="26"/>
      <c r="AR54" s="26">
        <v>6600000</v>
      </c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7"/>
      <c r="BE54" s="26"/>
      <c r="BF54" s="26"/>
      <c r="BG54" s="28"/>
      <c r="BH54" s="29"/>
      <c r="BI54" s="12"/>
      <c r="BJ54" s="11"/>
      <c r="BK54" s="11"/>
      <c r="BL54" s="14"/>
      <c r="BM54" s="13"/>
      <c r="BN54" s="13"/>
    </row>
    <row r="55" spans="1:66" ht="32.25" thickBot="1">
      <c r="A55" s="15" t="s">
        <v>82</v>
      </c>
      <c r="B55" s="16" t="s">
        <v>83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8"/>
      <c r="R55" s="16"/>
      <c r="S55" s="16"/>
      <c r="T55" s="9"/>
      <c r="U55" s="11">
        <v>5550000</v>
      </c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>
        <v>700000</v>
      </c>
      <c r="AG55" s="11"/>
      <c r="AH55" s="11"/>
      <c r="AI55" s="11"/>
      <c r="AJ55" s="11"/>
      <c r="AK55" s="11"/>
      <c r="AL55" s="25">
        <f>AL56</f>
        <v>4423671.5</v>
      </c>
      <c r="AM55" s="26"/>
      <c r="AN55" s="26"/>
      <c r="AO55" s="26"/>
      <c r="AP55" s="26"/>
      <c r="AQ55" s="26"/>
      <c r="AR55" s="26">
        <v>2800000</v>
      </c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7"/>
      <c r="BE55" s="26"/>
      <c r="BF55" s="26"/>
      <c r="BG55" s="28"/>
      <c r="BH55" s="29"/>
      <c r="BI55" s="12"/>
      <c r="BJ55" s="11"/>
      <c r="BK55" s="11"/>
      <c r="BL55" s="14"/>
      <c r="BM55" s="13"/>
      <c r="BN55" s="13"/>
    </row>
    <row r="56" spans="1:66" ht="32.25" thickBot="1">
      <c r="A56" s="19" t="s">
        <v>42</v>
      </c>
      <c r="B56" s="20" t="s">
        <v>83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2" t="s">
        <v>43</v>
      </c>
      <c r="R56" s="20"/>
      <c r="S56" s="20"/>
      <c r="T56" s="23"/>
      <c r="U56" s="24">
        <v>5550000</v>
      </c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>
        <v>700000</v>
      </c>
      <c r="AG56" s="24"/>
      <c r="AH56" s="24"/>
      <c r="AI56" s="24"/>
      <c r="AJ56" s="24"/>
      <c r="AK56" s="24"/>
      <c r="AL56" s="30">
        <f>AL57</f>
        <v>4423671.5</v>
      </c>
      <c r="AM56" s="31"/>
      <c r="AN56" s="31"/>
      <c r="AO56" s="31"/>
      <c r="AP56" s="31"/>
      <c r="AQ56" s="31"/>
      <c r="AR56" s="31">
        <v>2800000</v>
      </c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2"/>
      <c r="BE56" s="31"/>
      <c r="BF56" s="31"/>
      <c r="BG56" s="33"/>
      <c r="BH56" s="34"/>
      <c r="BI56" s="12"/>
      <c r="BJ56" s="11"/>
      <c r="BK56" s="11"/>
      <c r="BL56" s="14"/>
      <c r="BM56" s="13"/>
      <c r="BN56" s="13"/>
    </row>
    <row r="57" spans="1:66" ht="16.5" thickBot="1">
      <c r="A57" s="19" t="s">
        <v>61</v>
      </c>
      <c r="B57" s="20" t="s">
        <v>83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2" t="s">
        <v>43</v>
      </c>
      <c r="R57" s="20" t="s">
        <v>62</v>
      </c>
      <c r="S57" s="20" t="s">
        <v>46</v>
      </c>
      <c r="T57" s="23"/>
      <c r="U57" s="24">
        <v>5550000</v>
      </c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>
        <v>700000</v>
      </c>
      <c r="AG57" s="24"/>
      <c r="AH57" s="24"/>
      <c r="AI57" s="24"/>
      <c r="AJ57" s="24"/>
      <c r="AK57" s="24"/>
      <c r="AL57" s="30">
        <v>4423671.5</v>
      </c>
      <c r="AM57" s="31"/>
      <c r="AN57" s="31"/>
      <c r="AO57" s="31"/>
      <c r="AP57" s="31"/>
      <c r="AQ57" s="31"/>
      <c r="AR57" s="31">
        <v>2800000</v>
      </c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2"/>
      <c r="BE57" s="31"/>
      <c r="BF57" s="31"/>
      <c r="BG57" s="33"/>
      <c r="BH57" s="34"/>
      <c r="BI57" s="12"/>
      <c r="BJ57" s="11"/>
      <c r="BK57" s="11"/>
      <c r="BL57" s="14"/>
      <c r="BM57" s="13"/>
      <c r="BN57" s="13"/>
    </row>
    <row r="58" spans="1:66" ht="16.5" thickBot="1">
      <c r="A58" s="19" t="s">
        <v>84</v>
      </c>
      <c r="B58" s="20" t="s">
        <v>83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2" t="s">
        <v>43</v>
      </c>
      <c r="R58" s="20" t="s">
        <v>62</v>
      </c>
      <c r="S58" s="20" t="s">
        <v>85</v>
      </c>
      <c r="T58" s="23"/>
      <c r="U58" s="24">
        <v>5550000</v>
      </c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>
        <v>700000</v>
      </c>
      <c r="AG58" s="24"/>
      <c r="AH58" s="24"/>
      <c r="AI58" s="24"/>
      <c r="AJ58" s="24"/>
      <c r="AK58" s="24"/>
      <c r="AL58" s="30">
        <v>4423671.5</v>
      </c>
      <c r="AM58" s="31"/>
      <c r="AN58" s="31"/>
      <c r="AO58" s="31"/>
      <c r="AP58" s="31"/>
      <c r="AQ58" s="31"/>
      <c r="AR58" s="31">
        <v>2800000</v>
      </c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2"/>
      <c r="BE58" s="31"/>
      <c r="BF58" s="31"/>
      <c r="BG58" s="33"/>
      <c r="BH58" s="34"/>
      <c r="BI58" s="12"/>
      <c r="BJ58" s="11"/>
      <c r="BK58" s="11"/>
      <c r="BL58" s="14"/>
      <c r="BM58" s="13"/>
      <c r="BN58" s="13"/>
    </row>
    <row r="59" spans="1:66" ht="16.5" thickBot="1">
      <c r="A59" s="15" t="s">
        <v>86</v>
      </c>
      <c r="B59" s="16" t="s">
        <v>87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8"/>
      <c r="R59" s="16"/>
      <c r="S59" s="16"/>
      <c r="T59" s="9"/>
      <c r="U59" s="11">
        <v>1700000</v>
      </c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>
        <v>1495000</v>
      </c>
      <c r="AG59" s="11"/>
      <c r="AH59" s="11"/>
      <c r="AI59" s="11"/>
      <c r="AJ59" s="11"/>
      <c r="AK59" s="11"/>
      <c r="AL59" s="25">
        <f>AL60</f>
        <v>3159169</v>
      </c>
      <c r="AM59" s="26"/>
      <c r="AN59" s="26"/>
      <c r="AO59" s="26"/>
      <c r="AP59" s="26"/>
      <c r="AQ59" s="26"/>
      <c r="AR59" s="26">
        <v>650000</v>
      </c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7"/>
      <c r="BE59" s="26"/>
      <c r="BF59" s="26"/>
      <c r="BG59" s="28"/>
      <c r="BH59" s="29"/>
      <c r="BI59" s="12"/>
      <c r="BJ59" s="11"/>
      <c r="BK59" s="11"/>
      <c r="BL59" s="14"/>
      <c r="BM59" s="13"/>
      <c r="BN59" s="13"/>
    </row>
    <row r="60" spans="1:66" ht="32.25" thickBot="1">
      <c r="A60" s="19" t="s">
        <v>42</v>
      </c>
      <c r="B60" s="20" t="s">
        <v>87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2" t="s">
        <v>43</v>
      </c>
      <c r="R60" s="20"/>
      <c r="S60" s="20"/>
      <c r="T60" s="23"/>
      <c r="U60" s="24">
        <v>1700000</v>
      </c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>
        <v>1495000</v>
      </c>
      <c r="AG60" s="24"/>
      <c r="AH60" s="24"/>
      <c r="AI60" s="24"/>
      <c r="AJ60" s="24"/>
      <c r="AK60" s="24"/>
      <c r="AL60" s="30">
        <f>AL61</f>
        <v>3159169</v>
      </c>
      <c r="AM60" s="31"/>
      <c r="AN60" s="31"/>
      <c r="AO60" s="31"/>
      <c r="AP60" s="31"/>
      <c r="AQ60" s="31"/>
      <c r="AR60" s="31">
        <v>650000</v>
      </c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2"/>
      <c r="BE60" s="31"/>
      <c r="BF60" s="31"/>
      <c r="BG60" s="33"/>
      <c r="BH60" s="34"/>
      <c r="BI60" s="12"/>
      <c r="BJ60" s="11"/>
      <c r="BK60" s="11"/>
      <c r="BL60" s="14"/>
      <c r="BM60" s="13"/>
      <c r="BN60" s="13"/>
    </row>
    <row r="61" spans="1:66" ht="16.5" thickBot="1">
      <c r="A61" s="19" t="s">
        <v>61</v>
      </c>
      <c r="B61" s="20" t="s">
        <v>87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2" t="s">
        <v>43</v>
      </c>
      <c r="R61" s="20" t="s">
        <v>62</v>
      </c>
      <c r="S61" s="20" t="s">
        <v>46</v>
      </c>
      <c r="T61" s="23"/>
      <c r="U61" s="24">
        <v>1700000</v>
      </c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>
        <v>1495000</v>
      </c>
      <c r="AG61" s="24"/>
      <c r="AH61" s="24"/>
      <c r="AI61" s="24"/>
      <c r="AJ61" s="24"/>
      <c r="AK61" s="24"/>
      <c r="AL61" s="30">
        <f>AL62</f>
        <v>3159169</v>
      </c>
      <c r="AM61" s="31"/>
      <c r="AN61" s="31"/>
      <c r="AO61" s="31"/>
      <c r="AP61" s="31"/>
      <c r="AQ61" s="31"/>
      <c r="AR61" s="31">
        <v>650000</v>
      </c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2"/>
      <c r="BE61" s="31"/>
      <c r="BF61" s="31"/>
      <c r="BG61" s="33"/>
      <c r="BH61" s="34"/>
      <c r="BI61" s="12"/>
      <c r="BJ61" s="11"/>
      <c r="BK61" s="11"/>
      <c r="BL61" s="14"/>
      <c r="BM61" s="13"/>
      <c r="BN61" s="13"/>
    </row>
    <row r="62" spans="1:66" ht="16.5" thickBot="1">
      <c r="A62" s="19" t="s">
        <v>84</v>
      </c>
      <c r="B62" s="20" t="s">
        <v>87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2" t="s">
        <v>43</v>
      </c>
      <c r="R62" s="20" t="s">
        <v>62</v>
      </c>
      <c r="S62" s="20" t="s">
        <v>85</v>
      </c>
      <c r="T62" s="23"/>
      <c r="U62" s="24">
        <v>1700000</v>
      </c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>
        <v>1495000</v>
      </c>
      <c r="AG62" s="24"/>
      <c r="AH62" s="24"/>
      <c r="AI62" s="24"/>
      <c r="AJ62" s="24"/>
      <c r="AK62" s="24"/>
      <c r="AL62" s="30">
        <v>3159169</v>
      </c>
      <c r="AM62" s="31"/>
      <c r="AN62" s="31"/>
      <c r="AO62" s="31"/>
      <c r="AP62" s="31"/>
      <c r="AQ62" s="31"/>
      <c r="AR62" s="31">
        <v>650000</v>
      </c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2"/>
      <c r="BE62" s="31"/>
      <c r="BF62" s="31"/>
      <c r="BG62" s="33"/>
      <c r="BH62" s="34"/>
      <c r="BI62" s="12"/>
      <c r="BJ62" s="11"/>
      <c r="BK62" s="11"/>
      <c r="BL62" s="14"/>
      <c r="BM62" s="13"/>
      <c r="BN62" s="13"/>
    </row>
    <row r="63" spans="1:66" ht="32.25" thickBot="1">
      <c r="A63" s="15" t="s">
        <v>88</v>
      </c>
      <c r="B63" s="16" t="s">
        <v>89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8"/>
      <c r="R63" s="16"/>
      <c r="S63" s="16"/>
      <c r="T63" s="9"/>
      <c r="U63" s="11">
        <v>2600000</v>
      </c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>
        <v>-257000</v>
      </c>
      <c r="AG63" s="11"/>
      <c r="AH63" s="11"/>
      <c r="AI63" s="11"/>
      <c r="AJ63" s="11"/>
      <c r="AK63" s="11"/>
      <c r="AL63" s="25">
        <f>AL64</f>
        <v>1599216.32</v>
      </c>
      <c r="AM63" s="26"/>
      <c r="AN63" s="26"/>
      <c r="AO63" s="26"/>
      <c r="AP63" s="26"/>
      <c r="AQ63" s="26"/>
      <c r="AR63" s="26">
        <v>1000000</v>
      </c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7"/>
      <c r="BE63" s="26"/>
      <c r="BF63" s="26"/>
      <c r="BG63" s="28"/>
      <c r="BH63" s="29"/>
      <c r="BI63" s="12"/>
      <c r="BJ63" s="11"/>
      <c r="BK63" s="11"/>
      <c r="BL63" s="14"/>
      <c r="BM63" s="13"/>
      <c r="BN63" s="13"/>
    </row>
    <row r="64" spans="1:66" ht="32.25" thickBot="1">
      <c r="A64" s="19" t="s">
        <v>42</v>
      </c>
      <c r="B64" s="20" t="s">
        <v>89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2" t="s">
        <v>43</v>
      </c>
      <c r="R64" s="20"/>
      <c r="S64" s="20"/>
      <c r="T64" s="23"/>
      <c r="U64" s="24">
        <v>2600000</v>
      </c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>
        <v>-257000</v>
      </c>
      <c r="AG64" s="24"/>
      <c r="AH64" s="24"/>
      <c r="AI64" s="24"/>
      <c r="AJ64" s="24"/>
      <c r="AK64" s="24"/>
      <c r="AL64" s="30">
        <f>AL65</f>
        <v>1599216.32</v>
      </c>
      <c r="AM64" s="31"/>
      <c r="AN64" s="31"/>
      <c r="AO64" s="31"/>
      <c r="AP64" s="31"/>
      <c r="AQ64" s="31"/>
      <c r="AR64" s="31">
        <v>1000000</v>
      </c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2"/>
      <c r="BE64" s="31"/>
      <c r="BF64" s="31"/>
      <c r="BG64" s="33"/>
      <c r="BH64" s="34"/>
      <c r="BI64" s="12"/>
      <c r="BJ64" s="11"/>
      <c r="BK64" s="11"/>
      <c r="BL64" s="14"/>
      <c r="BM64" s="13"/>
      <c r="BN64" s="13"/>
    </row>
    <row r="65" spans="1:66" ht="16.5" thickBot="1">
      <c r="A65" s="19" t="s">
        <v>61</v>
      </c>
      <c r="B65" s="20" t="s">
        <v>89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2" t="s">
        <v>43</v>
      </c>
      <c r="R65" s="20" t="s">
        <v>62</v>
      </c>
      <c r="S65" s="20" t="s">
        <v>46</v>
      </c>
      <c r="T65" s="23"/>
      <c r="U65" s="24">
        <v>2600000</v>
      </c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>
        <v>-257000</v>
      </c>
      <c r="AG65" s="24"/>
      <c r="AH65" s="24"/>
      <c r="AI65" s="24"/>
      <c r="AJ65" s="24"/>
      <c r="AK65" s="24"/>
      <c r="AL65" s="30">
        <f>AL66</f>
        <v>1599216.32</v>
      </c>
      <c r="AM65" s="31"/>
      <c r="AN65" s="31"/>
      <c r="AO65" s="31"/>
      <c r="AP65" s="31"/>
      <c r="AQ65" s="31"/>
      <c r="AR65" s="31">
        <v>1000000</v>
      </c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2"/>
      <c r="BE65" s="31"/>
      <c r="BF65" s="31"/>
      <c r="BG65" s="33"/>
      <c r="BH65" s="34"/>
      <c r="BI65" s="12"/>
      <c r="BJ65" s="11"/>
      <c r="BK65" s="11"/>
      <c r="BL65" s="14"/>
      <c r="BM65" s="13"/>
      <c r="BN65" s="13"/>
    </row>
    <row r="66" spans="1:66" ht="16.5" thickBot="1">
      <c r="A66" s="19" t="s">
        <v>84</v>
      </c>
      <c r="B66" s="20" t="s">
        <v>89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2" t="s">
        <v>43</v>
      </c>
      <c r="R66" s="20" t="s">
        <v>62</v>
      </c>
      <c r="S66" s="20" t="s">
        <v>85</v>
      </c>
      <c r="T66" s="23"/>
      <c r="U66" s="24">
        <v>2600000</v>
      </c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>
        <v>-257000</v>
      </c>
      <c r="AG66" s="24"/>
      <c r="AH66" s="24"/>
      <c r="AI66" s="24"/>
      <c r="AJ66" s="24"/>
      <c r="AK66" s="24"/>
      <c r="AL66" s="30">
        <v>1599216.32</v>
      </c>
      <c r="AM66" s="31"/>
      <c r="AN66" s="31"/>
      <c r="AO66" s="31"/>
      <c r="AP66" s="31"/>
      <c r="AQ66" s="31"/>
      <c r="AR66" s="31">
        <v>1000000</v>
      </c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2"/>
      <c r="BE66" s="31"/>
      <c r="BF66" s="31"/>
      <c r="BG66" s="33"/>
      <c r="BH66" s="34"/>
      <c r="BI66" s="12"/>
      <c r="BJ66" s="11"/>
      <c r="BK66" s="11"/>
      <c r="BL66" s="14"/>
      <c r="BM66" s="13"/>
      <c r="BN66" s="13"/>
    </row>
    <row r="67" spans="1:66" ht="32.25" thickBot="1">
      <c r="A67" s="15" t="s">
        <v>90</v>
      </c>
      <c r="B67" s="16" t="s">
        <v>91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8"/>
      <c r="R67" s="16"/>
      <c r="S67" s="16"/>
      <c r="T67" s="9"/>
      <c r="U67" s="11">
        <v>1350000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>
        <v>-95000</v>
      </c>
      <c r="AG67" s="11"/>
      <c r="AH67" s="11"/>
      <c r="AI67" s="11"/>
      <c r="AJ67" s="11"/>
      <c r="AK67" s="11"/>
      <c r="AL67" s="25">
        <f>AL68</f>
        <v>1101840.99</v>
      </c>
      <c r="AM67" s="26"/>
      <c r="AN67" s="26"/>
      <c r="AO67" s="26"/>
      <c r="AP67" s="26"/>
      <c r="AQ67" s="26"/>
      <c r="AR67" s="26">
        <v>850000</v>
      </c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7"/>
      <c r="BE67" s="26"/>
      <c r="BF67" s="26"/>
      <c r="BG67" s="28"/>
      <c r="BH67" s="29"/>
      <c r="BI67" s="12"/>
      <c r="BJ67" s="11"/>
      <c r="BK67" s="11"/>
      <c r="BL67" s="14"/>
      <c r="BM67" s="13"/>
      <c r="BN67" s="13"/>
    </row>
    <row r="68" spans="1:66" ht="32.25" thickBot="1">
      <c r="A68" s="19" t="s">
        <v>42</v>
      </c>
      <c r="B68" s="20" t="s">
        <v>91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2" t="s">
        <v>43</v>
      </c>
      <c r="R68" s="20"/>
      <c r="S68" s="20"/>
      <c r="T68" s="23"/>
      <c r="U68" s="24">
        <v>1350000</v>
      </c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>
        <v>-95000</v>
      </c>
      <c r="AG68" s="24"/>
      <c r="AH68" s="24"/>
      <c r="AI68" s="24"/>
      <c r="AJ68" s="24"/>
      <c r="AK68" s="24"/>
      <c r="AL68" s="30">
        <f>AL69</f>
        <v>1101840.99</v>
      </c>
      <c r="AM68" s="31"/>
      <c r="AN68" s="31"/>
      <c r="AO68" s="31"/>
      <c r="AP68" s="31"/>
      <c r="AQ68" s="31"/>
      <c r="AR68" s="31">
        <v>850000</v>
      </c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2"/>
      <c r="BE68" s="31"/>
      <c r="BF68" s="31"/>
      <c r="BG68" s="33"/>
      <c r="BH68" s="34"/>
      <c r="BI68" s="12"/>
      <c r="BJ68" s="11"/>
      <c r="BK68" s="11"/>
      <c r="BL68" s="14"/>
      <c r="BM68" s="13"/>
      <c r="BN68" s="13"/>
    </row>
    <row r="69" spans="1:66" ht="16.5" thickBot="1">
      <c r="A69" s="19" t="s">
        <v>61</v>
      </c>
      <c r="B69" s="20" t="s">
        <v>91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2" t="s">
        <v>43</v>
      </c>
      <c r="R69" s="20" t="s">
        <v>62</v>
      </c>
      <c r="S69" s="20" t="s">
        <v>46</v>
      </c>
      <c r="T69" s="23"/>
      <c r="U69" s="24">
        <v>1350000</v>
      </c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>
        <v>-95000</v>
      </c>
      <c r="AG69" s="24"/>
      <c r="AH69" s="24"/>
      <c r="AI69" s="24"/>
      <c r="AJ69" s="24"/>
      <c r="AK69" s="24"/>
      <c r="AL69" s="30">
        <f>AL70</f>
        <v>1101840.99</v>
      </c>
      <c r="AM69" s="31"/>
      <c r="AN69" s="31"/>
      <c r="AO69" s="31"/>
      <c r="AP69" s="31"/>
      <c r="AQ69" s="31"/>
      <c r="AR69" s="31">
        <v>850000</v>
      </c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2"/>
      <c r="BE69" s="31"/>
      <c r="BF69" s="31"/>
      <c r="BG69" s="33"/>
      <c r="BH69" s="34"/>
      <c r="BI69" s="12"/>
      <c r="BJ69" s="11"/>
      <c r="BK69" s="11"/>
      <c r="BL69" s="14"/>
      <c r="BM69" s="13"/>
      <c r="BN69" s="13"/>
    </row>
    <row r="70" spans="1:66" ht="16.5" thickBot="1">
      <c r="A70" s="19" t="s">
        <v>84</v>
      </c>
      <c r="B70" s="20" t="s">
        <v>91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2" t="s">
        <v>43</v>
      </c>
      <c r="R70" s="20" t="s">
        <v>62</v>
      </c>
      <c r="S70" s="20" t="s">
        <v>85</v>
      </c>
      <c r="T70" s="23"/>
      <c r="U70" s="24">
        <v>1350000</v>
      </c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>
        <v>-95000</v>
      </c>
      <c r="AG70" s="24"/>
      <c r="AH70" s="24"/>
      <c r="AI70" s="24"/>
      <c r="AJ70" s="24"/>
      <c r="AK70" s="24"/>
      <c r="AL70" s="30">
        <v>1101840.99</v>
      </c>
      <c r="AM70" s="31"/>
      <c r="AN70" s="31"/>
      <c r="AO70" s="31"/>
      <c r="AP70" s="31"/>
      <c r="AQ70" s="31"/>
      <c r="AR70" s="31">
        <v>850000</v>
      </c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2"/>
      <c r="BE70" s="31"/>
      <c r="BF70" s="31"/>
      <c r="BG70" s="33"/>
      <c r="BH70" s="34"/>
      <c r="BI70" s="12"/>
      <c r="BJ70" s="11"/>
      <c r="BK70" s="11"/>
      <c r="BL70" s="14"/>
      <c r="BM70" s="13"/>
      <c r="BN70" s="13"/>
    </row>
    <row r="71" spans="1:66" ht="16.5" thickBot="1">
      <c r="A71" s="15" t="s">
        <v>92</v>
      </c>
      <c r="B71" s="16" t="s">
        <v>93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8"/>
      <c r="R71" s="16"/>
      <c r="S71" s="16"/>
      <c r="T71" s="9"/>
      <c r="U71" s="11">
        <v>1578933.32</v>
      </c>
      <c r="V71" s="11"/>
      <c r="W71" s="11"/>
      <c r="X71" s="11"/>
      <c r="Y71" s="11"/>
      <c r="Z71" s="11">
        <v>3541858.94</v>
      </c>
      <c r="AA71" s="11"/>
      <c r="AB71" s="11"/>
      <c r="AC71" s="11"/>
      <c r="AD71" s="11"/>
      <c r="AE71" s="11"/>
      <c r="AF71" s="11">
        <v>4985832.18</v>
      </c>
      <c r="AG71" s="11"/>
      <c r="AH71" s="11"/>
      <c r="AI71" s="11">
        <v>3541858.94</v>
      </c>
      <c r="AJ71" s="11"/>
      <c r="AK71" s="11"/>
      <c r="AL71" s="25">
        <f>AL72</f>
        <v>6314222.5899999999</v>
      </c>
      <c r="AM71" s="26"/>
      <c r="AN71" s="26"/>
      <c r="AO71" s="26">
        <v>3541858.94</v>
      </c>
      <c r="AP71" s="26"/>
      <c r="AQ71" s="26"/>
      <c r="AR71" s="26">
        <v>1300000</v>
      </c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7"/>
      <c r="BE71" s="26"/>
      <c r="BF71" s="26"/>
      <c r="BG71" s="28"/>
      <c r="BH71" s="29"/>
      <c r="BI71" s="12"/>
      <c r="BJ71" s="11"/>
      <c r="BK71" s="11"/>
      <c r="BL71" s="14"/>
      <c r="BM71" s="13"/>
      <c r="BN71" s="13"/>
    </row>
    <row r="72" spans="1:66" ht="32.25" thickBot="1">
      <c r="A72" s="19" t="s">
        <v>42</v>
      </c>
      <c r="B72" s="20" t="s">
        <v>93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2" t="s">
        <v>43</v>
      </c>
      <c r="R72" s="20"/>
      <c r="S72" s="20"/>
      <c r="T72" s="23"/>
      <c r="U72" s="24">
        <v>1578933.32</v>
      </c>
      <c r="V72" s="24"/>
      <c r="W72" s="24"/>
      <c r="X72" s="24"/>
      <c r="Y72" s="24"/>
      <c r="Z72" s="24">
        <v>3541858.94</v>
      </c>
      <c r="AA72" s="24"/>
      <c r="AB72" s="24"/>
      <c r="AC72" s="24"/>
      <c r="AD72" s="24"/>
      <c r="AE72" s="24"/>
      <c r="AF72" s="24">
        <v>4985832.18</v>
      </c>
      <c r="AG72" s="24"/>
      <c r="AH72" s="24"/>
      <c r="AI72" s="24">
        <v>3541858.94</v>
      </c>
      <c r="AJ72" s="24"/>
      <c r="AK72" s="24"/>
      <c r="AL72" s="30">
        <f>AL73</f>
        <v>6314222.5899999999</v>
      </c>
      <c r="AM72" s="31"/>
      <c r="AN72" s="31"/>
      <c r="AO72" s="31">
        <v>3541858.94</v>
      </c>
      <c r="AP72" s="31"/>
      <c r="AQ72" s="31"/>
      <c r="AR72" s="31">
        <v>1300000</v>
      </c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2"/>
      <c r="BE72" s="31"/>
      <c r="BF72" s="31"/>
      <c r="BG72" s="33"/>
      <c r="BH72" s="34"/>
      <c r="BI72" s="12"/>
      <c r="BJ72" s="11"/>
      <c r="BK72" s="11"/>
      <c r="BL72" s="14"/>
      <c r="BM72" s="13"/>
      <c r="BN72" s="13"/>
    </row>
    <row r="73" spans="1:66" ht="16.5" thickBot="1">
      <c r="A73" s="19" t="s">
        <v>61</v>
      </c>
      <c r="B73" s="20" t="s">
        <v>93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2" t="s">
        <v>43</v>
      </c>
      <c r="R73" s="20" t="s">
        <v>62</v>
      </c>
      <c r="S73" s="20" t="s">
        <v>46</v>
      </c>
      <c r="T73" s="23"/>
      <c r="U73" s="24">
        <v>1578933.32</v>
      </c>
      <c r="V73" s="24"/>
      <c r="W73" s="24"/>
      <c r="X73" s="24"/>
      <c r="Y73" s="24"/>
      <c r="Z73" s="24">
        <v>3541858.94</v>
      </c>
      <c r="AA73" s="24"/>
      <c r="AB73" s="24"/>
      <c r="AC73" s="24"/>
      <c r="AD73" s="24"/>
      <c r="AE73" s="24"/>
      <c r="AF73" s="24">
        <v>4985832.18</v>
      </c>
      <c r="AG73" s="24"/>
      <c r="AH73" s="24"/>
      <c r="AI73" s="24">
        <v>3541858.94</v>
      </c>
      <c r="AJ73" s="24"/>
      <c r="AK73" s="24"/>
      <c r="AL73" s="30">
        <f>AL74</f>
        <v>6314222.5899999999</v>
      </c>
      <c r="AM73" s="31"/>
      <c r="AN73" s="31"/>
      <c r="AO73" s="31">
        <v>3541858.94</v>
      </c>
      <c r="AP73" s="31"/>
      <c r="AQ73" s="31"/>
      <c r="AR73" s="31">
        <v>1300000</v>
      </c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2"/>
      <c r="BE73" s="31"/>
      <c r="BF73" s="31"/>
      <c r="BG73" s="33"/>
      <c r="BH73" s="34"/>
      <c r="BI73" s="12"/>
      <c r="BJ73" s="11"/>
      <c r="BK73" s="11"/>
      <c r="BL73" s="14"/>
      <c r="BM73" s="13"/>
      <c r="BN73" s="13"/>
    </row>
    <row r="74" spans="1:66" ht="16.5" thickBot="1">
      <c r="A74" s="19" t="s">
        <v>84</v>
      </c>
      <c r="B74" s="20" t="s">
        <v>93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2" t="s">
        <v>43</v>
      </c>
      <c r="R74" s="20" t="s">
        <v>62</v>
      </c>
      <c r="S74" s="20" t="s">
        <v>85</v>
      </c>
      <c r="T74" s="23"/>
      <c r="U74" s="24">
        <v>1578933.32</v>
      </c>
      <c r="V74" s="24"/>
      <c r="W74" s="24"/>
      <c r="X74" s="24"/>
      <c r="Y74" s="24"/>
      <c r="Z74" s="24">
        <v>3541858.94</v>
      </c>
      <c r="AA74" s="24"/>
      <c r="AB74" s="24"/>
      <c r="AC74" s="24"/>
      <c r="AD74" s="24"/>
      <c r="AE74" s="24"/>
      <c r="AF74" s="24">
        <v>4985832.18</v>
      </c>
      <c r="AG74" s="24"/>
      <c r="AH74" s="24"/>
      <c r="AI74" s="24">
        <v>3541858.94</v>
      </c>
      <c r="AJ74" s="24"/>
      <c r="AK74" s="24"/>
      <c r="AL74" s="30">
        <v>6314222.5899999999</v>
      </c>
      <c r="AM74" s="31"/>
      <c r="AN74" s="31"/>
      <c r="AO74" s="31">
        <v>3541858.94</v>
      </c>
      <c r="AP74" s="31"/>
      <c r="AQ74" s="31"/>
      <c r="AR74" s="31">
        <v>1300000</v>
      </c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2"/>
      <c r="BE74" s="31"/>
      <c r="BF74" s="31"/>
      <c r="BG74" s="33"/>
      <c r="BH74" s="34"/>
      <c r="BI74" s="12"/>
      <c r="BJ74" s="11"/>
      <c r="BK74" s="11"/>
      <c r="BL74" s="14"/>
      <c r="BM74" s="13"/>
      <c r="BN74" s="13"/>
    </row>
    <row r="75" spans="1:66" ht="32.25" thickBot="1">
      <c r="A75" s="15" t="s">
        <v>94</v>
      </c>
      <c r="B75" s="16" t="s">
        <v>95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8"/>
      <c r="R75" s="16"/>
      <c r="S75" s="16"/>
      <c r="T75" s="9"/>
      <c r="U75" s="11">
        <v>297400.02</v>
      </c>
      <c r="V75" s="11"/>
      <c r="W75" s="11"/>
      <c r="X75" s="11">
        <v>900000</v>
      </c>
      <c r="Y75" s="11"/>
      <c r="Z75" s="11"/>
      <c r="AA75" s="11"/>
      <c r="AB75" s="11">
        <v>47400.01</v>
      </c>
      <c r="AC75" s="11">
        <v>47400.02</v>
      </c>
      <c r="AD75" s="11"/>
      <c r="AE75" s="11"/>
      <c r="AF75" s="11">
        <v>811300</v>
      </c>
      <c r="AG75" s="11"/>
      <c r="AH75" s="11">
        <v>900000</v>
      </c>
      <c r="AI75" s="11"/>
      <c r="AJ75" s="11">
        <v>-0.01</v>
      </c>
      <c r="AK75" s="11"/>
      <c r="AL75" s="25">
        <f>AL76</f>
        <v>1108700.01</v>
      </c>
      <c r="AM75" s="26"/>
      <c r="AN75" s="26">
        <v>900000</v>
      </c>
      <c r="AO75" s="26"/>
      <c r="AP75" s="26">
        <v>47400.01</v>
      </c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7"/>
      <c r="BE75" s="26"/>
      <c r="BF75" s="26"/>
      <c r="BG75" s="28"/>
      <c r="BH75" s="29"/>
      <c r="BI75" s="12"/>
      <c r="BJ75" s="11"/>
      <c r="BK75" s="11"/>
      <c r="BL75" s="14"/>
      <c r="BM75" s="13"/>
      <c r="BN75" s="13"/>
    </row>
    <row r="76" spans="1:66" ht="32.25" thickBot="1">
      <c r="A76" s="19" t="s">
        <v>42</v>
      </c>
      <c r="B76" s="20" t="s">
        <v>95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2" t="s">
        <v>43</v>
      </c>
      <c r="R76" s="20"/>
      <c r="S76" s="20"/>
      <c r="T76" s="23"/>
      <c r="U76" s="24">
        <v>297400.02</v>
      </c>
      <c r="V76" s="24"/>
      <c r="W76" s="24"/>
      <c r="X76" s="24">
        <v>900000</v>
      </c>
      <c r="Y76" s="24"/>
      <c r="Z76" s="24"/>
      <c r="AA76" s="24"/>
      <c r="AB76" s="24">
        <v>47400.01</v>
      </c>
      <c r="AC76" s="24">
        <v>47400.02</v>
      </c>
      <c r="AD76" s="24"/>
      <c r="AE76" s="24"/>
      <c r="AF76" s="24">
        <v>811300</v>
      </c>
      <c r="AG76" s="24"/>
      <c r="AH76" s="24">
        <v>900000</v>
      </c>
      <c r="AI76" s="24"/>
      <c r="AJ76" s="24">
        <v>-0.01</v>
      </c>
      <c r="AK76" s="24"/>
      <c r="AL76" s="30">
        <f>AL77</f>
        <v>1108700.01</v>
      </c>
      <c r="AM76" s="31"/>
      <c r="AN76" s="31">
        <v>900000</v>
      </c>
      <c r="AO76" s="31"/>
      <c r="AP76" s="31">
        <v>47400.01</v>
      </c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2"/>
      <c r="BE76" s="31"/>
      <c r="BF76" s="31"/>
      <c r="BG76" s="33"/>
      <c r="BH76" s="34"/>
      <c r="BI76" s="12"/>
      <c r="BJ76" s="11"/>
      <c r="BK76" s="11"/>
      <c r="BL76" s="14"/>
      <c r="BM76" s="13"/>
      <c r="BN76" s="13"/>
    </row>
    <row r="77" spans="1:66" ht="16.5" thickBot="1">
      <c r="A77" s="19" t="s">
        <v>61</v>
      </c>
      <c r="B77" s="20" t="s">
        <v>95</v>
      </c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2" t="s">
        <v>43</v>
      </c>
      <c r="R77" s="20" t="s">
        <v>62</v>
      </c>
      <c r="S77" s="20" t="s">
        <v>46</v>
      </c>
      <c r="T77" s="23"/>
      <c r="U77" s="24">
        <v>297400.02</v>
      </c>
      <c r="V77" s="24"/>
      <c r="W77" s="24"/>
      <c r="X77" s="24">
        <v>900000</v>
      </c>
      <c r="Y77" s="24"/>
      <c r="Z77" s="24"/>
      <c r="AA77" s="24"/>
      <c r="AB77" s="24">
        <v>47400.01</v>
      </c>
      <c r="AC77" s="24">
        <v>47400.02</v>
      </c>
      <c r="AD77" s="24"/>
      <c r="AE77" s="24"/>
      <c r="AF77" s="24">
        <v>811300</v>
      </c>
      <c r="AG77" s="24"/>
      <c r="AH77" s="24">
        <v>900000</v>
      </c>
      <c r="AI77" s="24"/>
      <c r="AJ77" s="24">
        <v>-0.01</v>
      </c>
      <c r="AK77" s="24"/>
      <c r="AL77" s="30">
        <f>AL78</f>
        <v>1108700.01</v>
      </c>
      <c r="AM77" s="31"/>
      <c r="AN77" s="31">
        <v>900000</v>
      </c>
      <c r="AO77" s="31"/>
      <c r="AP77" s="31">
        <v>47400.01</v>
      </c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2"/>
      <c r="BE77" s="31"/>
      <c r="BF77" s="31"/>
      <c r="BG77" s="33"/>
      <c r="BH77" s="34"/>
      <c r="BI77" s="12"/>
      <c r="BJ77" s="11"/>
      <c r="BK77" s="11"/>
      <c r="BL77" s="14"/>
      <c r="BM77" s="13"/>
      <c r="BN77" s="13"/>
    </row>
    <row r="78" spans="1:66" ht="16.5" thickBot="1">
      <c r="A78" s="19" t="s">
        <v>84</v>
      </c>
      <c r="B78" s="20" t="s">
        <v>95</v>
      </c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2" t="s">
        <v>43</v>
      </c>
      <c r="R78" s="20" t="s">
        <v>62</v>
      </c>
      <c r="S78" s="20" t="s">
        <v>85</v>
      </c>
      <c r="T78" s="23"/>
      <c r="U78" s="24">
        <v>297400.02</v>
      </c>
      <c r="V78" s="24"/>
      <c r="W78" s="24"/>
      <c r="X78" s="24">
        <v>900000</v>
      </c>
      <c r="Y78" s="24"/>
      <c r="Z78" s="24"/>
      <c r="AA78" s="24"/>
      <c r="AB78" s="24">
        <v>47400.01</v>
      </c>
      <c r="AC78" s="24">
        <v>47400.02</v>
      </c>
      <c r="AD78" s="24"/>
      <c r="AE78" s="24"/>
      <c r="AF78" s="24">
        <v>811300</v>
      </c>
      <c r="AG78" s="24"/>
      <c r="AH78" s="24">
        <v>900000</v>
      </c>
      <c r="AI78" s="24"/>
      <c r="AJ78" s="24">
        <v>-0.01</v>
      </c>
      <c r="AK78" s="24"/>
      <c r="AL78" s="30">
        <v>1108700.01</v>
      </c>
      <c r="AM78" s="31"/>
      <c r="AN78" s="31">
        <v>900000</v>
      </c>
      <c r="AO78" s="31"/>
      <c r="AP78" s="31">
        <v>47400.01</v>
      </c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2"/>
      <c r="BE78" s="31"/>
      <c r="BF78" s="31"/>
      <c r="BG78" s="33"/>
      <c r="BH78" s="34"/>
      <c r="BI78" s="12"/>
      <c r="BJ78" s="11"/>
      <c r="BK78" s="11"/>
      <c r="BL78" s="14"/>
      <c r="BM78" s="13"/>
      <c r="BN78" s="13"/>
    </row>
    <row r="79" spans="1:66" ht="48" thickBot="1">
      <c r="A79" s="15" t="s">
        <v>55</v>
      </c>
      <c r="B79" s="16" t="s">
        <v>96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8"/>
      <c r="R79" s="16"/>
      <c r="S79" s="16"/>
      <c r="T79" s="9"/>
      <c r="U79" s="11">
        <v>748815.12</v>
      </c>
      <c r="V79" s="11"/>
      <c r="W79" s="11"/>
      <c r="X79" s="11">
        <v>1008100</v>
      </c>
      <c r="Y79" s="11"/>
      <c r="Z79" s="11"/>
      <c r="AA79" s="11"/>
      <c r="AB79" s="11">
        <v>668815.12</v>
      </c>
      <c r="AC79" s="11">
        <v>668815.12</v>
      </c>
      <c r="AD79" s="11"/>
      <c r="AE79" s="11"/>
      <c r="AF79" s="11">
        <v>984887.88</v>
      </c>
      <c r="AG79" s="11"/>
      <c r="AH79" s="11">
        <v>1008100</v>
      </c>
      <c r="AI79" s="11"/>
      <c r="AJ79" s="11"/>
      <c r="AK79" s="11"/>
      <c r="AL79" s="25">
        <f>AL80</f>
        <v>1725034</v>
      </c>
      <c r="AM79" s="26"/>
      <c r="AN79" s="26">
        <v>1008100</v>
      </c>
      <c r="AO79" s="26"/>
      <c r="AP79" s="26">
        <v>668815.12</v>
      </c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7"/>
      <c r="BE79" s="26"/>
      <c r="BF79" s="26"/>
      <c r="BG79" s="28"/>
      <c r="BH79" s="29"/>
      <c r="BI79" s="12"/>
      <c r="BJ79" s="11"/>
      <c r="BK79" s="11"/>
      <c r="BL79" s="14"/>
      <c r="BM79" s="13"/>
      <c r="BN79" s="13"/>
    </row>
    <row r="80" spans="1:66" ht="32.25" thickBot="1">
      <c r="A80" s="19" t="s">
        <v>42</v>
      </c>
      <c r="B80" s="20" t="s">
        <v>96</v>
      </c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2" t="s">
        <v>43</v>
      </c>
      <c r="R80" s="20"/>
      <c r="S80" s="20"/>
      <c r="T80" s="23"/>
      <c r="U80" s="24">
        <v>748815.12</v>
      </c>
      <c r="V80" s="24"/>
      <c r="W80" s="24"/>
      <c r="X80" s="24">
        <v>1008100</v>
      </c>
      <c r="Y80" s="24"/>
      <c r="Z80" s="24"/>
      <c r="AA80" s="24"/>
      <c r="AB80" s="24">
        <v>668815.12</v>
      </c>
      <c r="AC80" s="24">
        <v>668815.12</v>
      </c>
      <c r="AD80" s="24"/>
      <c r="AE80" s="24"/>
      <c r="AF80" s="24">
        <v>984887.88</v>
      </c>
      <c r="AG80" s="24"/>
      <c r="AH80" s="24">
        <v>1008100</v>
      </c>
      <c r="AI80" s="24"/>
      <c r="AJ80" s="24"/>
      <c r="AK80" s="24"/>
      <c r="AL80" s="30">
        <f>AL81</f>
        <v>1725034</v>
      </c>
      <c r="AM80" s="31"/>
      <c r="AN80" s="31">
        <v>1008100</v>
      </c>
      <c r="AO80" s="31"/>
      <c r="AP80" s="31">
        <v>668815.12</v>
      </c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2"/>
      <c r="BE80" s="31"/>
      <c r="BF80" s="31"/>
      <c r="BG80" s="33"/>
      <c r="BH80" s="34"/>
      <c r="BI80" s="12"/>
      <c r="BJ80" s="11"/>
      <c r="BK80" s="11"/>
      <c r="BL80" s="14"/>
      <c r="BM80" s="13"/>
      <c r="BN80" s="13"/>
    </row>
    <row r="81" spans="1:66" ht="16.5" thickBot="1">
      <c r="A81" s="19" t="s">
        <v>61</v>
      </c>
      <c r="B81" s="20" t="s">
        <v>96</v>
      </c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2" t="s">
        <v>43</v>
      </c>
      <c r="R81" s="20" t="s">
        <v>62</v>
      </c>
      <c r="S81" s="20" t="s">
        <v>46</v>
      </c>
      <c r="T81" s="23"/>
      <c r="U81" s="24">
        <v>748815.12</v>
      </c>
      <c r="V81" s="24"/>
      <c r="W81" s="24"/>
      <c r="X81" s="24">
        <v>1008100</v>
      </c>
      <c r="Y81" s="24"/>
      <c r="Z81" s="24"/>
      <c r="AA81" s="24"/>
      <c r="AB81" s="24">
        <v>668815.12</v>
      </c>
      <c r="AC81" s="24">
        <v>668815.12</v>
      </c>
      <c r="AD81" s="24"/>
      <c r="AE81" s="24"/>
      <c r="AF81" s="24">
        <v>984887.88</v>
      </c>
      <c r="AG81" s="24"/>
      <c r="AH81" s="24">
        <v>1008100</v>
      </c>
      <c r="AI81" s="24"/>
      <c r="AJ81" s="24"/>
      <c r="AK81" s="24"/>
      <c r="AL81" s="30">
        <f>AL82</f>
        <v>1725034</v>
      </c>
      <c r="AM81" s="31"/>
      <c r="AN81" s="31">
        <v>1008100</v>
      </c>
      <c r="AO81" s="31"/>
      <c r="AP81" s="31">
        <v>668815.12</v>
      </c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2"/>
      <c r="BE81" s="31"/>
      <c r="BF81" s="31"/>
      <c r="BG81" s="33"/>
      <c r="BH81" s="34"/>
      <c r="BI81" s="12"/>
      <c r="BJ81" s="11"/>
      <c r="BK81" s="11"/>
      <c r="BL81" s="14"/>
      <c r="BM81" s="13"/>
      <c r="BN81" s="13"/>
    </row>
    <row r="82" spans="1:66" ht="16.5" thickBot="1">
      <c r="A82" s="19" t="s">
        <v>84</v>
      </c>
      <c r="B82" s="20" t="s">
        <v>96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2" t="s">
        <v>43</v>
      </c>
      <c r="R82" s="20" t="s">
        <v>62</v>
      </c>
      <c r="S82" s="20" t="s">
        <v>85</v>
      </c>
      <c r="T82" s="23"/>
      <c r="U82" s="24">
        <v>748815.12</v>
      </c>
      <c r="V82" s="24"/>
      <c r="W82" s="24"/>
      <c r="X82" s="24">
        <v>1008100</v>
      </c>
      <c r="Y82" s="24"/>
      <c r="Z82" s="24"/>
      <c r="AA82" s="24"/>
      <c r="AB82" s="24">
        <v>668815.12</v>
      </c>
      <c r="AC82" s="24">
        <v>668815.12</v>
      </c>
      <c r="AD82" s="24"/>
      <c r="AE82" s="24"/>
      <c r="AF82" s="24">
        <v>984887.88</v>
      </c>
      <c r="AG82" s="24"/>
      <c r="AH82" s="24">
        <v>1008100</v>
      </c>
      <c r="AI82" s="24"/>
      <c r="AJ82" s="24"/>
      <c r="AK82" s="24"/>
      <c r="AL82" s="30">
        <v>1725034</v>
      </c>
      <c r="AM82" s="31"/>
      <c r="AN82" s="31">
        <v>1008100</v>
      </c>
      <c r="AO82" s="31"/>
      <c r="AP82" s="31">
        <v>668815.12</v>
      </c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2"/>
      <c r="BE82" s="31"/>
      <c r="BF82" s="31"/>
      <c r="BG82" s="33"/>
      <c r="BH82" s="34"/>
      <c r="BI82" s="12"/>
      <c r="BJ82" s="11"/>
      <c r="BK82" s="11"/>
      <c r="BL82" s="14"/>
      <c r="BM82" s="13"/>
      <c r="BN82" s="13"/>
    </row>
    <row r="83" spans="1:66" ht="48" thickBot="1">
      <c r="A83" s="15" t="s">
        <v>97</v>
      </c>
      <c r="B83" s="16" t="s">
        <v>98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8"/>
      <c r="R83" s="16"/>
      <c r="S83" s="16"/>
      <c r="T83" s="9"/>
      <c r="U83" s="11">
        <v>200000</v>
      </c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25">
        <f>AL84</f>
        <v>173985</v>
      </c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7"/>
      <c r="BE83" s="26"/>
      <c r="BF83" s="26"/>
      <c r="BG83" s="28"/>
      <c r="BH83" s="29"/>
      <c r="BI83" s="12"/>
      <c r="BJ83" s="11"/>
      <c r="BK83" s="11"/>
      <c r="BL83" s="14"/>
      <c r="BM83" s="13"/>
      <c r="BN83" s="13"/>
    </row>
    <row r="84" spans="1:66" ht="32.25" thickBot="1">
      <c r="A84" s="15" t="s">
        <v>99</v>
      </c>
      <c r="B84" s="16" t="s">
        <v>100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8"/>
      <c r="R84" s="16"/>
      <c r="S84" s="16"/>
      <c r="T84" s="9"/>
      <c r="U84" s="11">
        <v>200000</v>
      </c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25">
        <f>AL85</f>
        <v>173985</v>
      </c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7"/>
      <c r="BE84" s="26"/>
      <c r="BF84" s="26"/>
      <c r="BG84" s="28"/>
      <c r="BH84" s="29"/>
      <c r="BI84" s="12"/>
      <c r="BJ84" s="11"/>
      <c r="BK84" s="11"/>
      <c r="BL84" s="14"/>
      <c r="BM84" s="13"/>
      <c r="BN84" s="13"/>
    </row>
    <row r="85" spans="1:66" ht="32.25" thickBot="1">
      <c r="A85" s="19" t="s">
        <v>42</v>
      </c>
      <c r="B85" s="20" t="s">
        <v>100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2" t="s">
        <v>43</v>
      </c>
      <c r="R85" s="20"/>
      <c r="S85" s="20"/>
      <c r="T85" s="23"/>
      <c r="U85" s="24">
        <v>200000</v>
      </c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30">
        <f>AL86</f>
        <v>173985</v>
      </c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2"/>
      <c r="BE85" s="31"/>
      <c r="BF85" s="31"/>
      <c r="BG85" s="33"/>
      <c r="BH85" s="34"/>
      <c r="BI85" s="12"/>
      <c r="BJ85" s="11"/>
      <c r="BK85" s="11"/>
      <c r="BL85" s="14"/>
      <c r="BM85" s="13"/>
      <c r="BN85" s="13"/>
    </row>
    <row r="86" spans="1:66" ht="32.25" thickBot="1">
      <c r="A86" s="19" t="s">
        <v>101</v>
      </c>
      <c r="B86" s="20" t="s">
        <v>100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2" t="s">
        <v>43</v>
      </c>
      <c r="R86" s="20" t="s">
        <v>85</v>
      </c>
      <c r="S86" s="20" t="s">
        <v>46</v>
      </c>
      <c r="T86" s="23"/>
      <c r="U86" s="24">
        <v>200000</v>
      </c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30">
        <f>AL87</f>
        <v>173985</v>
      </c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2"/>
      <c r="BE86" s="31"/>
      <c r="BF86" s="31"/>
      <c r="BG86" s="33"/>
      <c r="BH86" s="34"/>
      <c r="BI86" s="12"/>
      <c r="BJ86" s="11"/>
      <c r="BK86" s="11"/>
      <c r="BL86" s="14"/>
      <c r="BM86" s="13"/>
      <c r="BN86" s="13"/>
    </row>
    <row r="87" spans="1:66" ht="16.5" thickBot="1">
      <c r="A87" s="19" t="s">
        <v>102</v>
      </c>
      <c r="B87" s="20" t="s">
        <v>100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2" t="s">
        <v>43</v>
      </c>
      <c r="R87" s="20" t="s">
        <v>85</v>
      </c>
      <c r="S87" s="20" t="s">
        <v>48</v>
      </c>
      <c r="T87" s="23"/>
      <c r="U87" s="24">
        <v>200000</v>
      </c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30">
        <v>173985</v>
      </c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2"/>
      <c r="BE87" s="31"/>
      <c r="BF87" s="31"/>
      <c r="BG87" s="33"/>
      <c r="BH87" s="34"/>
      <c r="BI87" s="12"/>
      <c r="BJ87" s="11"/>
      <c r="BK87" s="11"/>
      <c r="BL87" s="14"/>
      <c r="BM87" s="13"/>
      <c r="BN87" s="13"/>
    </row>
    <row r="88" spans="1:66" ht="32.25" thickBot="1">
      <c r="A88" s="15" t="s">
        <v>103</v>
      </c>
      <c r="B88" s="16" t="s">
        <v>104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8"/>
      <c r="R88" s="16"/>
      <c r="S88" s="16"/>
      <c r="T88" s="9"/>
      <c r="U88" s="11">
        <v>550000</v>
      </c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25">
        <f>AL89</f>
        <v>400752.5</v>
      </c>
      <c r="AM88" s="26"/>
      <c r="AN88" s="26"/>
      <c r="AO88" s="26"/>
      <c r="AP88" s="26"/>
      <c r="AQ88" s="26"/>
      <c r="AR88" s="26">
        <v>500000</v>
      </c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7"/>
      <c r="BE88" s="26"/>
      <c r="BF88" s="26"/>
      <c r="BG88" s="28"/>
      <c r="BH88" s="29"/>
      <c r="BI88" s="12"/>
      <c r="BJ88" s="11"/>
      <c r="BK88" s="11"/>
      <c r="BL88" s="14"/>
      <c r="BM88" s="13"/>
      <c r="BN88" s="13"/>
    </row>
    <row r="89" spans="1:66" ht="32.25" thickBot="1">
      <c r="A89" s="15" t="s">
        <v>105</v>
      </c>
      <c r="B89" s="16" t="s">
        <v>106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8"/>
      <c r="R89" s="16"/>
      <c r="S89" s="16"/>
      <c r="T89" s="9"/>
      <c r="U89" s="11">
        <v>550000</v>
      </c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25">
        <f>AL90</f>
        <v>400752.5</v>
      </c>
      <c r="AM89" s="26"/>
      <c r="AN89" s="26"/>
      <c r="AO89" s="26"/>
      <c r="AP89" s="26"/>
      <c r="AQ89" s="26"/>
      <c r="AR89" s="26">
        <v>500000</v>
      </c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7"/>
      <c r="BE89" s="26"/>
      <c r="BF89" s="26"/>
      <c r="BG89" s="28"/>
      <c r="BH89" s="29"/>
      <c r="BI89" s="12"/>
      <c r="BJ89" s="11"/>
      <c r="BK89" s="11"/>
      <c r="BL89" s="14"/>
      <c r="BM89" s="13"/>
      <c r="BN89" s="13"/>
    </row>
    <row r="90" spans="1:66" ht="32.25" thickBot="1">
      <c r="A90" s="19" t="s">
        <v>42</v>
      </c>
      <c r="B90" s="20" t="s">
        <v>106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2" t="s">
        <v>43</v>
      </c>
      <c r="R90" s="20"/>
      <c r="S90" s="20"/>
      <c r="T90" s="23"/>
      <c r="U90" s="24">
        <v>550000</v>
      </c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30">
        <f>AL91</f>
        <v>400752.5</v>
      </c>
      <c r="AM90" s="31"/>
      <c r="AN90" s="31"/>
      <c r="AO90" s="31"/>
      <c r="AP90" s="31"/>
      <c r="AQ90" s="31"/>
      <c r="AR90" s="31">
        <v>500000</v>
      </c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2"/>
      <c r="BE90" s="31"/>
      <c r="BF90" s="31"/>
      <c r="BG90" s="33"/>
      <c r="BH90" s="34"/>
      <c r="BI90" s="12"/>
      <c r="BJ90" s="11"/>
      <c r="BK90" s="11"/>
      <c r="BL90" s="14"/>
      <c r="BM90" s="13"/>
      <c r="BN90" s="13"/>
    </row>
    <row r="91" spans="1:66" ht="32.25" thickBot="1">
      <c r="A91" s="19" t="s">
        <v>101</v>
      </c>
      <c r="B91" s="20" t="s">
        <v>106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2" t="s">
        <v>43</v>
      </c>
      <c r="R91" s="20" t="s">
        <v>85</v>
      </c>
      <c r="S91" s="20" t="s">
        <v>46</v>
      </c>
      <c r="T91" s="23"/>
      <c r="U91" s="24">
        <v>550000</v>
      </c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30">
        <f>AL92</f>
        <v>400752.5</v>
      </c>
      <c r="AM91" s="31"/>
      <c r="AN91" s="31"/>
      <c r="AO91" s="31"/>
      <c r="AP91" s="31"/>
      <c r="AQ91" s="31"/>
      <c r="AR91" s="31">
        <v>500000</v>
      </c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2"/>
      <c r="BE91" s="31"/>
      <c r="BF91" s="31"/>
      <c r="BG91" s="33"/>
      <c r="BH91" s="34"/>
      <c r="BI91" s="12"/>
      <c r="BJ91" s="11"/>
      <c r="BK91" s="11"/>
      <c r="BL91" s="14"/>
      <c r="BM91" s="13"/>
      <c r="BN91" s="13"/>
    </row>
    <row r="92" spans="1:66" ht="32.25" thickBot="1">
      <c r="A92" s="19" t="s">
        <v>107</v>
      </c>
      <c r="B92" s="20" t="s">
        <v>106</v>
      </c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2" t="s">
        <v>43</v>
      </c>
      <c r="R92" s="20" t="s">
        <v>85</v>
      </c>
      <c r="S92" s="20" t="s">
        <v>108</v>
      </c>
      <c r="T92" s="23"/>
      <c r="U92" s="24">
        <v>550000</v>
      </c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30">
        <v>400752.5</v>
      </c>
      <c r="AM92" s="31"/>
      <c r="AN92" s="31"/>
      <c r="AO92" s="31"/>
      <c r="AP92" s="31"/>
      <c r="AQ92" s="31"/>
      <c r="AR92" s="31">
        <v>500000</v>
      </c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2"/>
      <c r="BE92" s="31"/>
      <c r="BF92" s="31"/>
      <c r="BG92" s="33"/>
      <c r="BH92" s="34"/>
      <c r="BI92" s="12"/>
      <c r="BJ92" s="11"/>
      <c r="BK92" s="11"/>
      <c r="BL92" s="14"/>
      <c r="BM92" s="13"/>
      <c r="BN92" s="13"/>
    </row>
    <row r="93" spans="1:66" ht="16.5" thickBot="1">
      <c r="A93" s="15" t="s">
        <v>109</v>
      </c>
      <c r="B93" s="16" t="s">
        <v>110</v>
      </c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8"/>
      <c r="R93" s="16"/>
      <c r="S93" s="16"/>
      <c r="T93" s="9"/>
      <c r="U93" s="11">
        <v>3795211.24</v>
      </c>
      <c r="V93" s="11"/>
      <c r="W93" s="11"/>
      <c r="X93" s="11">
        <v>192364245.06999999</v>
      </c>
      <c r="Y93" s="11"/>
      <c r="Z93" s="11">
        <v>415000</v>
      </c>
      <c r="AA93" s="11"/>
      <c r="AB93" s="11">
        <v>3200859.41</v>
      </c>
      <c r="AC93" s="11">
        <v>2605211.2400000002</v>
      </c>
      <c r="AD93" s="11"/>
      <c r="AE93" s="11"/>
      <c r="AF93" s="11">
        <v>193521479.65000001</v>
      </c>
      <c r="AG93" s="11"/>
      <c r="AH93" s="11">
        <v>192364245.06999999</v>
      </c>
      <c r="AI93" s="11">
        <v>415000</v>
      </c>
      <c r="AJ93" s="11">
        <v>595648.17000000004</v>
      </c>
      <c r="AK93" s="11"/>
      <c r="AL93" s="35">
        <f>AL94+AL99+AL104</f>
        <v>63328060.539999999</v>
      </c>
      <c r="AM93" s="26"/>
      <c r="AN93" s="26">
        <v>192364245.06999999</v>
      </c>
      <c r="AO93" s="26">
        <v>415000</v>
      </c>
      <c r="AP93" s="26">
        <v>3200859.41</v>
      </c>
      <c r="AQ93" s="26"/>
      <c r="AR93" s="26">
        <v>2553401.4300000002</v>
      </c>
      <c r="AS93" s="26">
        <v>2791300</v>
      </c>
      <c r="AT93" s="26"/>
      <c r="AU93" s="26">
        <v>50975167.399999999</v>
      </c>
      <c r="AV93" s="26"/>
      <c r="AW93" s="26"/>
      <c r="AX93" s="26"/>
      <c r="AY93" s="26">
        <v>1241992.6100000001</v>
      </c>
      <c r="AZ93" s="26">
        <v>1953401.43</v>
      </c>
      <c r="BA93" s="26"/>
      <c r="BB93" s="26"/>
      <c r="BC93" s="26">
        <v>53766467.399999999</v>
      </c>
      <c r="BD93" s="27">
        <v>2791300</v>
      </c>
      <c r="BE93" s="26">
        <v>50975167.399999999</v>
      </c>
      <c r="BF93" s="26"/>
      <c r="BG93" s="28">
        <v>-711408.82</v>
      </c>
      <c r="BH93" s="29"/>
      <c r="BI93" s="12"/>
      <c r="BJ93" s="11">
        <v>5271488.3</v>
      </c>
      <c r="BK93" s="11"/>
      <c r="BL93" s="14">
        <v>585720.92000000004</v>
      </c>
      <c r="BM93" s="13"/>
      <c r="BN93" s="13"/>
    </row>
    <row r="94" spans="1:66" ht="32.25" thickBot="1">
      <c r="A94" s="15" t="s">
        <v>111</v>
      </c>
      <c r="B94" s="16" t="s">
        <v>112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8"/>
      <c r="R94" s="16"/>
      <c r="S94" s="16"/>
      <c r="T94" s="9"/>
      <c r="U94" s="11">
        <v>504945.13</v>
      </c>
      <c r="V94" s="11"/>
      <c r="W94" s="11"/>
      <c r="X94" s="11">
        <v>11128221.039999999</v>
      </c>
      <c r="Y94" s="11"/>
      <c r="Z94" s="11"/>
      <c r="AA94" s="11"/>
      <c r="AB94" s="11">
        <v>1100593.29</v>
      </c>
      <c r="AC94" s="11">
        <v>504945.13</v>
      </c>
      <c r="AD94" s="11"/>
      <c r="AE94" s="11"/>
      <c r="AF94" s="11">
        <v>11856235.470000001</v>
      </c>
      <c r="AG94" s="11"/>
      <c r="AH94" s="11">
        <v>11128221.039999999</v>
      </c>
      <c r="AI94" s="11"/>
      <c r="AJ94" s="11">
        <v>595648.16</v>
      </c>
      <c r="AK94" s="11"/>
      <c r="AL94" s="25">
        <f>AL95</f>
        <v>12361114.33</v>
      </c>
      <c r="AM94" s="26"/>
      <c r="AN94" s="26">
        <v>11128221.039999999</v>
      </c>
      <c r="AO94" s="26"/>
      <c r="AP94" s="26">
        <v>1100593.29</v>
      </c>
      <c r="AQ94" s="26"/>
      <c r="AR94" s="26">
        <v>728014.43</v>
      </c>
      <c r="AS94" s="26"/>
      <c r="AT94" s="26"/>
      <c r="AU94" s="26"/>
      <c r="AV94" s="26"/>
      <c r="AW94" s="26"/>
      <c r="AX94" s="26"/>
      <c r="AY94" s="26"/>
      <c r="AZ94" s="26">
        <v>728014.43</v>
      </c>
      <c r="BA94" s="26"/>
      <c r="BB94" s="26"/>
      <c r="BC94" s="26"/>
      <c r="BD94" s="27"/>
      <c r="BE94" s="26"/>
      <c r="BF94" s="26"/>
      <c r="BG94" s="28">
        <v>-728014.43</v>
      </c>
      <c r="BH94" s="29"/>
      <c r="BI94" s="12"/>
      <c r="BJ94" s="11">
        <v>3918100</v>
      </c>
      <c r="BK94" s="11"/>
      <c r="BL94" s="14">
        <v>435344.44</v>
      </c>
      <c r="BM94" s="13"/>
      <c r="BN94" s="13"/>
    </row>
    <row r="95" spans="1:66" ht="48" thickBot="1">
      <c r="A95" s="15" t="s">
        <v>113</v>
      </c>
      <c r="B95" s="16" t="s">
        <v>114</v>
      </c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8"/>
      <c r="R95" s="16"/>
      <c r="S95" s="16"/>
      <c r="T95" s="9"/>
      <c r="U95" s="11">
        <v>504945.13</v>
      </c>
      <c r="V95" s="11"/>
      <c r="W95" s="11"/>
      <c r="X95" s="11">
        <v>11128221.039999999</v>
      </c>
      <c r="Y95" s="11"/>
      <c r="Z95" s="11"/>
      <c r="AA95" s="11"/>
      <c r="AB95" s="11">
        <v>1100593.29</v>
      </c>
      <c r="AC95" s="11">
        <v>504945.13</v>
      </c>
      <c r="AD95" s="11"/>
      <c r="AE95" s="11"/>
      <c r="AF95" s="11">
        <v>11856235.470000001</v>
      </c>
      <c r="AG95" s="11"/>
      <c r="AH95" s="11">
        <v>11128221.039999999</v>
      </c>
      <c r="AI95" s="11"/>
      <c r="AJ95" s="11">
        <v>595648.16</v>
      </c>
      <c r="AK95" s="11"/>
      <c r="AL95" s="25">
        <f>AL96</f>
        <v>12361114.33</v>
      </c>
      <c r="AM95" s="26"/>
      <c r="AN95" s="26">
        <v>11128221.039999999</v>
      </c>
      <c r="AO95" s="26"/>
      <c r="AP95" s="26">
        <v>1100593.29</v>
      </c>
      <c r="AQ95" s="26"/>
      <c r="AR95" s="26">
        <v>728014.43</v>
      </c>
      <c r="AS95" s="26"/>
      <c r="AT95" s="26"/>
      <c r="AU95" s="26"/>
      <c r="AV95" s="26"/>
      <c r="AW95" s="26"/>
      <c r="AX95" s="26"/>
      <c r="AY95" s="26"/>
      <c r="AZ95" s="26">
        <v>728014.43</v>
      </c>
      <c r="BA95" s="26"/>
      <c r="BB95" s="26"/>
      <c r="BC95" s="26"/>
      <c r="BD95" s="27"/>
      <c r="BE95" s="26"/>
      <c r="BF95" s="26"/>
      <c r="BG95" s="28">
        <v>-728014.43</v>
      </c>
      <c r="BH95" s="29"/>
      <c r="BI95" s="12"/>
      <c r="BJ95" s="11"/>
      <c r="BK95" s="11"/>
      <c r="BL95" s="14"/>
      <c r="BM95" s="13"/>
      <c r="BN95" s="13"/>
    </row>
    <row r="96" spans="1:66" ht="32.25" thickBot="1">
      <c r="A96" s="19" t="s">
        <v>42</v>
      </c>
      <c r="B96" s="20" t="s">
        <v>114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2" t="s">
        <v>43</v>
      </c>
      <c r="R96" s="20"/>
      <c r="S96" s="20"/>
      <c r="T96" s="23"/>
      <c r="U96" s="24">
        <v>504945.13</v>
      </c>
      <c r="V96" s="24"/>
      <c r="W96" s="24"/>
      <c r="X96" s="24">
        <v>11128221.039999999</v>
      </c>
      <c r="Y96" s="24"/>
      <c r="Z96" s="24"/>
      <c r="AA96" s="24"/>
      <c r="AB96" s="24">
        <v>1100593.29</v>
      </c>
      <c r="AC96" s="24">
        <v>504945.13</v>
      </c>
      <c r="AD96" s="24"/>
      <c r="AE96" s="24"/>
      <c r="AF96" s="24">
        <v>11856235.470000001</v>
      </c>
      <c r="AG96" s="24"/>
      <c r="AH96" s="24">
        <v>11128221.039999999</v>
      </c>
      <c r="AI96" s="24"/>
      <c r="AJ96" s="24">
        <v>595648.16</v>
      </c>
      <c r="AK96" s="24"/>
      <c r="AL96" s="30">
        <f>AL97</f>
        <v>12361114.33</v>
      </c>
      <c r="AM96" s="31"/>
      <c r="AN96" s="31">
        <v>11128221.039999999</v>
      </c>
      <c r="AO96" s="31"/>
      <c r="AP96" s="31">
        <v>1100593.29</v>
      </c>
      <c r="AQ96" s="31"/>
      <c r="AR96" s="31">
        <v>728014.43</v>
      </c>
      <c r="AS96" s="31"/>
      <c r="AT96" s="31"/>
      <c r="AU96" s="31"/>
      <c r="AV96" s="31"/>
      <c r="AW96" s="31"/>
      <c r="AX96" s="31"/>
      <c r="AY96" s="31"/>
      <c r="AZ96" s="31">
        <v>728014.43</v>
      </c>
      <c r="BA96" s="31"/>
      <c r="BB96" s="31"/>
      <c r="BC96" s="31"/>
      <c r="BD96" s="32"/>
      <c r="BE96" s="31"/>
      <c r="BF96" s="31"/>
      <c r="BG96" s="33">
        <v>-728014.43</v>
      </c>
      <c r="BH96" s="34"/>
      <c r="BI96" s="12"/>
      <c r="BJ96" s="11"/>
      <c r="BK96" s="11"/>
      <c r="BL96" s="14"/>
      <c r="BM96" s="13"/>
      <c r="BN96" s="13"/>
    </row>
    <row r="97" spans="1:66" ht="16.5" thickBot="1">
      <c r="A97" s="19" t="s">
        <v>44</v>
      </c>
      <c r="B97" s="20" t="s">
        <v>114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2" t="s">
        <v>43</v>
      </c>
      <c r="R97" s="20" t="s">
        <v>45</v>
      </c>
      <c r="S97" s="20" t="s">
        <v>46</v>
      </c>
      <c r="T97" s="23"/>
      <c r="U97" s="24">
        <v>504945.13</v>
      </c>
      <c r="V97" s="24"/>
      <c r="W97" s="24"/>
      <c r="X97" s="24">
        <v>11128221.039999999</v>
      </c>
      <c r="Y97" s="24"/>
      <c r="Z97" s="24"/>
      <c r="AA97" s="24"/>
      <c r="AB97" s="24">
        <v>1100593.29</v>
      </c>
      <c r="AC97" s="24">
        <v>504945.13</v>
      </c>
      <c r="AD97" s="24"/>
      <c r="AE97" s="24"/>
      <c r="AF97" s="24">
        <v>11856235.470000001</v>
      </c>
      <c r="AG97" s="24"/>
      <c r="AH97" s="24">
        <v>11128221.039999999</v>
      </c>
      <c r="AI97" s="24"/>
      <c r="AJ97" s="24">
        <v>595648.16</v>
      </c>
      <c r="AK97" s="24"/>
      <c r="AL97" s="30">
        <f>AL98</f>
        <v>12361114.33</v>
      </c>
      <c r="AM97" s="31"/>
      <c r="AN97" s="31">
        <v>11128221.039999999</v>
      </c>
      <c r="AO97" s="31"/>
      <c r="AP97" s="31">
        <v>1100593.29</v>
      </c>
      <c r="AQ97" s="31"/>
      <c r="AR97" s="31">
        <v>728014.43</v>
      </c>
      <c r="AS97" s="31"/>
      <c r="AT97" s="31"/>
      <c r="AU97" s="31"/>
      <c r="AV97" s="31"/>
      <c r="AW97" s="31"/>
      <c r="AX97" s="31"/>
      <c r="AY97" s="31"/>
      <c r="AZ97" s="31">
        <v>728014.43</v>
      </c>
      <c r="BA97" s="31"/>
      <c r="BB97" s="31"/>
      <c r="BC97" s="31"/>
      <c r="BD97" s="32"/>
      <c r="BE97" s="31"/>
      <c r="BF97" s="31"/>
      <c r="BG97" s="33">
        <v>-728014.43</v>
      </c>
      <c r="BH97" s="34"/>
      <c r="BI97" s="12"/>
      <c r="BJ97" s="11"/>
      <c r="BK97" s="11"/>
      <c r="BL97" s="14"/>
      <c r="BM97" s="13"/>
      <c r="BN97" s="13"/>
    </row>
    <row r="98" spans="1:66" ht="16.5" thickBot="1">
      <c r="A98" s="19" t="s">
        <v>47</v>
      </c>
      <c r="B98" s="20" t="s">
        <v>114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2" t="s">
        <v>43</v>
      </c>
      <c r="R98" s="20" t="s">
        <v>45</v>
      </c>
      <c r="S98" s="20" t="s">
        <v>48</v>
      </c>
      <c r="T98" s="23"/>
      <c r="U98" s="24">
        <v>504945.13</v>
      </c>
      <c r="V98" s="24"/>
      <c r="W98" s="24"/>
      <c r="X98" s="24">
        <v>11128221.039999999</v>
      </c>
      <c r="Y98" s="24"/>
      <c r="Z98" s="24"/>
      <c r="AA98" s="24"/>
      <c r="AB98" s="24">
        <v>1100593.29</v>
      </c>
      <c r="AC98" s="24">
        <v>504945.13</v>
      </c>
      <c r="AD98" s="24"/>
      <c r="AE98" s="24"/>
      <c r="AF98" s="24">
        <v>11856235.470000001</v>
      </c>
      <c r="AG98" s="24"/>
      <c r="AH98" s="24">
        <v>11128221.039999999</v>
      </c>
      <c r="AI98" s="24"/>
      <c r="AJ98" s="24">
        <v>595648.16</v>
      </c>
      <c r="AK98" s="24"/>
      <c r="AL98" s="30">
        <v>12361114.33</v>
      </c>
      <c r="AM98" s="31"/>
      <c r="AN98" s="31">
        <v>11128221.039999999</v>
      </c>
      <c r="AO98" s="31"/>
      <c r="AP98" s="31">
        <v>1100593.29</v>
      </c>
      <c r="AQ98" s="31"/>
      <c r="AR98" s="31">
        <v>728014.43</v>
      </c>
      <c r="AS98" s="31"/>
      <c r="AT98" s="31"/>
      <c r="AU98" s="31"/>
      <c r="AV98" s="31"/>
      <c r="AW98" s="31"/>
      <c r="AX98" s="31"/>
      <c r="AY98" s="31"/>
      <c r="AZ98" s="31">
        <v>728014.43</v>
      </c>
      <c r="BA98" s="31"/>
      <c r="BB98" s="31"/>
      <c r="BC98" s="31"/>
      <c r="BD98" s="32"/>
      <c r="BE98" s="31"/>
      <c r="BF98" s="31"/>
      <c r="BG98" s="33">
        <v>-728014.43</v>
      </c>
      <c r="BH98" s="34"/>
      <c r="BI98" s="12"/>
      <c r="BJ98" s="11"/>
      <c r="BK98" s="11"/>
      <c r="BL98" s="14"/>
      <c r="BM98" s="13"/>
      <c r="BN98" s="13"/>
    </row>
    <row r="99" spans="1:66" ht="16.5" thickBot="1">
      <c r="A99" s="15" t="s">
        <v>115</v>
      </c>
      <c r="B99" s="16" t="s">
        <v>116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8"/>
      <c r="R99" s="16"/>
      <c r="S99" s="16"/>
      <c r="T99" s="9"/>
      <c r="U99" s="11">
        <v>2800000</v>
      </c>
      <c r="V99" s="11"/>
      <c r="W99" s="11"/>
      <c r="X99" s="11">
        <v>178200000</v>
      </c>
      <c r="Y99" s="11"/>
      <c r="Z99" s="11">
        <v>415000</v>
      </c>
      <c r="AA99" s="11"/>
      <c r="AB99" s="11">
        <v>1800000</v>
      </c>
      <c r="AC99" s="11">
        <v>1800000</v>
      </c>
      <c r="AD99" s="11"/>
      <c r="AE99" s="11"/>
      <c r="AF99" s="11">
        <v>178715000</v>
      </c>
      <c r="AG99" s="11"/>
      <c r="AH99" s="11">
        <v>178200000</v>
      </c>
      <c r="AI99" s="11">
        <v>415000</v>
      </c>
      <c r="AJ99" s="11"/>
      <c r="AK99" s="11"/>
      <c r="AL99" s="25">
        <f>AL100</f>
        <v>50935680.170000002</v>
      </c>
      <c r="AM99" s="26"/>
      <c r="AN99" s="26">
        <v>178200000</v>
      </c>
      <c r="AO99" s="26">
        <v>415000</v>
      </c>
      <c r="AP99" s="26">
        <v>1800000</v>
      </c>
      <c r="AQ99" s="26"/>
      <c r="AR99" s="26">
        <v>831000</v>
      </c>
      <c r="AS99" s="26"/>
      <c r="AT99" s="26"/>
      <c r="AU99" s="26">
        <v>42629000</v>
      </c>
      <c r="AV99" s="26"/>
      <c r="AW99" s="26"/>
      <c r="AX99" s="26"/>
      <c r="AY99" s="26">
        <v>431000</v>
      </c>
      <c r="AZ99" s="26">
        <v>431000</v>
      </c>
      <c r="BA99" s="26"/>
      <c r="BB99" s="26"/>
      <c r="BC99" s="26">
        <v>42629000</v>
      </c>
      <c r="BD99" s="27"/>
      <c r="BE99" s="26">
        <v>42629000</v>
      </c>
      <c r="BF99" s="26"/>
      <c r="BG99" s="28"/>
      <c r="BH99" s="29"/>
      <c r="BI99" s="12"/>
      <c r="BJ99" s="11"/>
      <c r="BK99" s="11"/>
      <c r="BL99" s="14"/>
      <c r="BM99" s="13"/>
      <c r="BN99" s="13"/>
    </row>
    <row r="100" spans="1:66" ht="32.25" thickBot="1">
      <c r="A100" s="15" t="s">
        <v>117</v>
      </c>
      <c r="B100" s="16" t="s">
        <v>118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8"/>
      <c r="R100" s="16"/>
      <c r="S100" s="16"/>
      <c r="T100" s="9"/>
      <c r="U100" s="11">
        <v>2800000</v>
      </c>
      <c r="V100" s="11"/>
      <c r="W100" s="11"/>
      <c r="X100" s="11">
        <v>178200000</v>
      </c>
      <c r="Y100" s="11"/>
      <c r="Z100" s="11">
        <v>415000</v>
      </c>
      <c r="AA100" s="11"/>
      <c r="AB100" s="11">
        <v>1800000</v>
      </c>
      <c r="AC100" s="11">
        <v>1800000</v>
      </c>
      <c r="AD100" s="11"/>
      <c r="AE100" s="11"/>
      <c r="AF100" s="11">
        <v>178715000</v>
      </c>
      <c r="AG100" s="11"/>
      <c r="AH100" s="11">
        <v>178200000</v>
      </c>
      <c r="AI100" s="11">
        <v>415000</v>
      </c>
      <c r="AJ100" s="11"/>
      <c r="AK100" s="11"/>
      <c r="AL100" s="25">
        <f>AL101</f>
        <v>50935680.170000002</v>
      </c>
      <c r="AM100" s="26"/>
      <c r="AN100" s="26">
        <v>178200000</v>
      </c>
      <c r="AO100" s="26">
        <v>415000</v>
      </c>
      <c r="AP100" s="26">
        <v>1800000</v>
      </c>
      <c r="AQ100" s="26"/>
      <c r="AR100" s="26">
        <v>831000</v>
      </c>
      <c r="AS100" s="26"/>
      <c r="AT100" s="26"/>
      <c r="AU100" s="26">
        <v>42629000</v>
      </c>
      <c r="AV100" s="26"/>
      <c r="AW100" s="26"/>
      <c r="AX100" s="26"/>
      <c r="AY100" s="26">
        <v>431000</v>
      </c>
      <c r="AZ100" s="26">
        <v>431000</v>
      </c>
      <c r="BA100" s="26"/>
      <c r="BB100" s="26"/>
      <c r="BC100" s="26">
        <v>42629000</v>
      </c>
      <c r="BD100" s="27"/>
      <c r="BE100" s="26">
        <v>42629000</v>
      </c>
      <c r="BF100" s="26"/>
      <c r="BG100" s="28"/>
      <c r="BH100" s="29"/>
      <c r="BI100" s="12"/>
      <c r="BJ100" s="11"/>
      <c r="BK100" s="11"/>
      <c r="BL100" s="14"/>
      <c r="BM100" s="13"/>
      <c r="BN100" s="13"/>
    </row>
    <row r="101" spans="1:66" ht="32.25" thickBot="1">
      <c r="A101" s="19" t="s">
        <v>119</v>
      </c>
      <c r="B101" s="20" t="s">
        <v>118</v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2" t="s">
        <v>120</v>
      </c>
      <c r="R101" s="20"/>
      <c r="S101" s="20"/>
      <c r="T101" s="23"/>
      <c r="U101" s="24">
        <v>2800000</v>
      </c>
      <c r="V101" s="24"/>
      <c r="W101" s="24"/>
      <c r="X101" s="24">
        <v>178200000</v>
      </c>
      <c r="Y101" s="24"/>
      <c r="Z101" s="24">
        <v>415000</v>
      </c>
      <c r="AA101" s="24"/>
      <c r="AB101" s="24">
        <v>1800000</v>
      </c>
      <c r="AC101" s="24">
        <v>1800000</v>
      </c>
      <c r="AD101" s="24"/>
      <c r="AE101" s="24"/>
      <c r="AF101" s="24">
        <v>178715000</v>
      </c>
      <c r="AG101" s="24"/>
      <c r="AH101" s="24">
        <v>178200000</v>
      </c>
      <c r="AI101" s="24">
        <v>415000</v>
      </c>
      <c r="AJ101" s="24"/>
      <c r="AK101" s="24"/>
      <c r="AL101" s="30">
        <f>AL102</f>
        <v>50935680.170000002</v>
      </c>
      <c r="AM101" s="31"/>
      <c r="AN101" s="31">
        <v>178200000</v>
      </c>
      <c r="AO101" s="31">
        <v>415000</v>
      </c>
      <c r="AP101" s="31">
        <v>1800000</v>
      </c>
      <c r="AQ101" s="31"/>
      <c r="AR101" s="31">
        <v>831000</v>
      </c>
      <c r="AS101" s="31"/>
      <c r="AT101" s="31"/>
      <c r="AU101" s="31">
        <v>42629000</v>
      </c>
      <c r="AV101" s="31"/>
      <c r="AW101" s="31"/>
      <c r="AX101" s="31"/>
      <c r="AY101" s="31">
        <v>431000</v>
      </c>
      <c r="AZ101" s="31">
        <v>431000</v>
      </c>
      <c r="BA101" s="31"/>
      <c r="BB101" s="31"/>
      <c r="BC101" s="31">
        <v>42629000</v>
      </c>
      <c r="BD101" s="32"/>
      <c r="BE101" s="31">
        <v>42629000</v>
      </c>
      <c r="BF101" s="31"/>
      <c r="BG101" s="33"/>
      <c r="BH101" s="34"/>
      <c r="BI101" s="12"/>
      <c r="BJ101" s="11"/>
      <c r="BK101" s="11"/>
      <c r="BL101" s="14"/>
      <c r="BM101" s="13"/>
      <c r="BN101" s="13"/>
    </row>
    <row r="102" spans="1:66" ht="16.5" thickBot="1">
      <c r="A102" s="19" t="s">
        <v>121</v>
      </c>
      <c r="B102" s="20" t="s">
        <v>118</v>
      </c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2" t="s">
        <v>120</v>
      </c>
      <c r="R102" s="20" t="s">
        <v>122</v>
      </c>
      <c r="S102" s="20" t="s">
        <v>46</v>
      </c>
      <c r="T102" s="23"/>
      <c r="U102" s="24">
        <v>2800000</v>
      </c>
      <c r="V102" s="24"/>
      <c r="W102" s="24"/>
      <c r="X102" s="24">
        <v>178200000</v>
      </c>
      <c r="Y102" s="24"/>
      <c r="Z102" s="24">
        <v>415000</v>
      </c>
      <c r="AA102" s="24"/>
      <c r="AB102" s="24">
        <v>1800000</v>
      </c>
      <c r="AC102" s="24">
        <v>1800000</v>
      </c>
      <c r="AD102" s="24"/>
      <c r="AE102" s="24"/>
      <c r="AF102" s="24">
        <v>178715000</v>
      </c>
      <c r="AG102" s="24"/>
      <c r="AH102" s="24">
        <v>178200000</v>
      </c>
      <c r="AI102" s="24">
        <v>415000</v>
      </c>
      <c r="AJ102" s="24"/>
      <c r="AK102" s="24"/>
      <c r="AL102" s="30">
        <f>AL103</f>
        <v>50935680.170000002</v>
      </c>
      <c r="AM102" s="31"/>
      <c r="AN102" s="31">
        <v>178200000</v>
      </c>
      <c r="AO102" s="31">
        <v>415000</v>
      </c>
      <c r="AP102" s="31">
        <v>1800000</v>
      </c>
      <c r="AQ102" s="31"/>
      <c r="AR102" s="31">
        <v>831000</v>
      </c>
      <c r="AS102" s="31"/>
      <c r="AT102" s="31"/>
      <c r="AU102" s="31">
        <v>42629000</v>
      </c>
      <c r="AV102" s="31"/>
      <c r="AW102" s="31"/>
      <c r="AX102" s="31"/>
      <c r="AY102" s="31">
        <v>431000</v>
      </c>
      <c r="AZ102" s="31">
        <v>431000</v>
      </c>
      <c r="BA102" s="31"/>
      <c r="BB102" s="31"/>
      <c r="BC102" s="31">
        <v>42629000</v>
      </c>
      <c r="BD102" s="32"/>
      <c r="BE102" s="31">
        <v>42629000</v>
      </c>
      <c r="BF102" s="31"/>
      <c r="BG102" s="33"/>
      <c r="BH102" s="34"/>
      <c r="BI102" s="12"/>
      <c r="BJ102" s="11"/>
      <c r="BK102" s="11"/>
      <c r="BL102" s="14"/>
      <c r="BM102" s="13"/>
      <c r="BN102" s="13"/>
    </row>
    <row r="103" spans="1:66" ht="16.5" thickBot="1">
      <c r="A103" s="19" t="s">
        <v>123</v>
      </c>
      <c r="B103" s="20" t="s">
        <v>118</v>
      </c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2" t="s">
        <v>120</v>
      </c>
      <c r="R103" s="20" t="s">
        <v>122</v>
      </c>
      <c r="S103" s="20" t="s">
        <v>64</v>
      </c>
      <c r="T103" s="23"/>
      <c r="U103" s="24">
        <v>2800000</v>
      </c>
      <c r="V103" s="24"/>
      <c r="W103" s="24"/>
      <c r="X103" s="24">
        <v>178200000</v>
      </c>
      <c r="Y103" s="24"/>
      <c r="Z103" s="24">
        <v>415000</v>
      </c>
      <c r="AA103" s="24"/>
      <c r="AB103" s="24">
        <v>1800000</v>
      </c>
      <c r="AC103" s="24">
        <v>1800000</v>
      </c>
      <c r="AD103" s="24"/>
      <c r="AE103" s="24"/>
      <c r="AF103" s="24">
        <v>178715000</v>
      </c>
      <c r="AG103" s="24"/>
      <c r="AH103" s="24">
        <v>178200000</v>
      </c>
      <c r="AI103" s="24">
        <v>415000</v>
      </c>
      <c r="AJ103" s="24"/>
      <c r="AK103" s="24"/>
      <c r="AL103" s="30">
        <v>50935680.170000002</v>
      </c>
      <c r="AM103" s="31"/>
      <c r="AN103" s="31">
        <v>178200000</v>
      </c>
      <c r="AO103" s="31">
        <v>415000</v>
      </c>
      <c r="AP103" s="31">
        <v>1800000</v>
      </c>
      <c r="AQ103" s="31"/>
      <c r="AR103" s="31">
        <v>831000</v>
      </c>
      <c r="AS103" s="31"/>
      <c r="AT103" s="31"/>
      <c r="AU103" s="31">
        <v>42629000</v>
      </c>
      <c r="AV103" s="31"/>
      <c r="AW103" s="31"/>
      <c r="AX103" s="31"/>
      <c r="AY103" s="31">
        <v>431000</v>
      </c>
      <c r="AZ103" s="31">
        <v>431000</v>
      </c>
      <c r="BA103" s="31"/>
      <c r="BB103" s="31"/>
      <c r="BC103" s="31">
        <v>42629000</v>
      </c>
      <c r="BD103" s="32"/>
      <c r="BE103" s="31">
        <v>42629000</v>
      </c>
      <c r="BF103" s="31"/>
      <c r="BG103" s="33"/>
      <c r="BH103" s="34"/>
      <c r="BI103" s="12"/>
      <c r="BJ103" s="11"/>
      <c r="BK103" s="11"/>
      <c r="BL103" s="14"/>
      <c r="BM103" s="13"/>
      <c r="BN103" s="13"/>
    </row>
    <row r="104" spans="1:66" ht="16.5" thickBot="1">
      <c r="A104" s="15" t="s">
        <v>124</v>
      </c>
      <c r="B104" s="16" t="s">
        <v>125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8"/>
      <c r="R104" s="16"/>
      <c r="S104" s="16"/>
      <c r="T104" s="9"/>
      <c r="U104" s="11">
        <v>260766.11</v>
      </c>
      <c r="V104" s="11"/>
      <c r="W104" s="11"/>
      <c r="X104" s="11">
        <v>715524.03</v>
      </c>
      <c r="Y104" s="11"/>
      <c r="Z104" s="11"/>
      <c r="AA104" s="11"/>
      <c r="AB104" s="11">
        <v>70766.12</v>
      </c>
      <c r="AC104" s="11">
        <v>70766.11</v>
      </c>
      <c r="AD104" s="11"/>
      <c r="AE104" s="11"/>
      <c r="AF104" s="11">
        <v>629744.18000000005</v>
      </c>
      <c r="AG104" s="11"/>
      <c r="AH104" s="11">
        <v>715524.03</v>
      </c>
      <c r="AI104" s="11"/>
      <c r="AJ104" s="11">
        <v>0.01</v>
      </c>
      <c r="AK104" s="11"/>
      <c r="AL104" s="25">
        <f>AL105</f>
        <v>31266.04</v>
      </c>
      <c r="AM104" s="26"/>
      <c r="AN104" s="26">
        <v>715524.03</v>
      </c>
      <c r="AO104" s="26"/>
      <c r="AP104" s="26">
        <v>70766.12</v>
      </c>
      <c r="AQ104" s="26"/>
      <c r="AR104" s="26">
        <v>334387</v>
      </c>
      <c r="AS104" s="26"/>
      <c r="AT104" s="26"/>
      <c r="AU104" s="26">
        <v>1221667.3999999999</v>
      </c>
      <c r="AV104" s="26"/>
      <c r="AW104" s="26"/>
      <c r="AX104" s="26"/>
      <c r="AY104" s="26">
        <v>150992.60999999999</v>
      </c>
      <c r="AZ104" s="26">
        <v>134387</v>
      </c>
      <c r="BA104" s="26"/>
      <c r="BB104" s="26"/>
      <c r="BC104" s="26">
        <v>1221667.3999999999</v>
      </c>
      <c r="BD104" s="27"/>
      <c r="BE104" s="26">
        <v>1221667.3999999999</v>
      </c>
      <c r="BF104" s="26"/>
      <c r="BG104" s="28">
        <v>16605.61</v>
      </c>
      <c r="BH104" s="29"/>
      <c r="BI104" s="12"/>
      <c r="BJ104" s="11">
        <v>1353388.3</v>
      </c>
      <c r="BK104" s="11"/>
      <c r="BL104" s="14">
        <v>150376.48000000001</v>
      </c>
      <c r="BM104" s="13"/>
      <c r="BN104" s="13"/>
    </row>
    <row r="105" spans="1:66" ht="32.25" thickBot="1">
      <c r="A105" s="15" t="s">
        <v>126</v>
      </c>
      <c r="B105" s="16" t="s">
        <v>127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8"/>
      <c r="R105" s="16"/>
      <c r="S105" s="16"/>
      <c r="T105" s="9"/>
      <c r="U105" s="11">
        <v>260766.11</v>
      </c>
      <c r="V105" s="11"/>
      <c r="W105" s="11"/>
      <c r="X105" s="11">
        <v>715524.03</v>
      </c>
      <c r="Y105" s="11"/>
      <c r="Z105" s="11"/>
      <c r="AA105" s="11"/>
      <c r="AB105" s="11">
        <v>70766.12</v>
      </c>
      <c r="AC105" s="11">
        <v>70766.11</v>
      </c>
      <c r="AD105" s="11"/>
      <c r="AE105" s="11"/>
      <c r="AF105" s="11">
        <v>629744.18000000005</v>
      </c>
      <c r="AG105" s="11"/>
      <c r="AH105" s="11">
        <v>715524.03</v>
      </c>
      <c r="AI105" s="11"/>
      <c r="AJ105" s="11">
        <v>0.01</v>
      </c>
      <c r="AK105" s="11"/>
      <c r="AL105" s="25">
        <f>AL106</f>
        <v>31266.04</v>
      </c>
      <c r="AM105" s="26"/>
      <c r="AN105" s="26">
        <v>715524.03</v>
      </c>
      <c r="AO105" s="26"/>
      <c r="AP105" s="26">
        <v>70766.12</v>
      </c>
      <c r="AQ105" s="26"/>
      <c r="AR105" s="26">
        <v>334387</v>
      </c>
      <c r="AS105" s="26"/>
      <c r="AT105" s="26"/>
      <c r="AU105" s="26">
        <v>1221667.3999999999</v>
      </c>
      <c r="AV105" s="26"/>
      <c r="AW105" s="26"/>
      <c r="AX105" s="26"/>
      <c r="AY105" s="26">
        <v>150992.60999999999</v>
      </c>
      <c r="AZ105" s="26">
        <v>134387</v>
      </c>
      <c r="BA105" s="26"/>
      <c r="BB105" s="26"/>
      <c r="BC105" s="26">
        <v>1221667.3999999999</v>
      </c>
      <c r="BD105" s="27"/>
      <c r="BE105" s="26">
        <v>1221667.3999999999</v>
      </c>
      <c r="BF105" s="26"/>
      <c r="BG105" s="28">
        <v>16605.61</v>
      </c>
      <c r="BH105" s="29"/>
      <c r="BI105" s="12"/>
      <c r="BJ105" s="11">
        <v>1353388.3</v>
      </c>
      <c r="BK105" s="11"/>
      <c r="BL105" s="14">
        <v>150376.48000000001</v>
      </c>
      <c r="BM105" s="13"/>
      <c r="BN105" s="13"/>
    </row>
    <row r="106" spans="1:66" ht="32.25" thickBot="1">
      <c r="A106" s="19" t="s">
        <v>42</v>
      </c>
      <c r="B106" s="20" t="s">
        <v>127</v>
      </c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2" t="s">
        <v>43</v>
      </c>
      <c r="R106" s="20"/>
      <c r="S106" s="20"/>
      <c r="T106" s="23"/>
      <c r="U106" s="24">
        <v>260766.11</v>
      </c>
      <c r="V106" s="24"/>
      <c r="W106" s="24"/>
      <c r="X106" s="24">
        <v>715524.03</v>
      </c>
      <c r="Y106" s="24"/>
      <c r="Z106" s="24"/>
      <c r="AA106" s="24"/>
      <c r="AB106" s="24">
        <v>70766.12</v>
      </c>
      <c r="AC106" s="24">
        <v>70766.11</v>
      </c>
      <c r="AD106" s="24"/>
      <c r="AE106" s="24"/>
      <c r="AF106" s="24">
        <v>629744.18000000005</v>
      </c>
      <c r="AG106" s="24"/>
      <c r="AH106" s="24">
        <v>715524.03</v>
      </c>
      <c r="AI106" s="24"/>
      <c r="AJ106" s="24">
        <v>0.01</v>
      </c>
      <c r="AK106" s="24"/>
      <c r="AL106" s="30">
        <f>AL107</f>
        <v>31266.04</v>
      </c>
      <c r="AM106" s="31"/>
      <c r="AN106" s="31">
        <v>715524.03</v>
      </c>
      <c r="AO106" s="31"/>
      <c r="AP106" s="31">
        <v>70766.12</v>
      </c>
      <c r="AQ106" s="31"/>
      <c r="AR106" s="31">
        <v>334387</v>
      </c>
      <c r="AS106" s="31"/>
      <c r="AT106" s="31"/>
      <c r="AU106" s="31">
        <v>1221667.3999999999</v>
      </c>
      <c r="AV106" s="31"/>
      <c r="AW106" s="31"/>
      <c r="AX106" s="31"/>
      <c r="AY106" s="31">
        <v>150992.60999999999</v>
      </c>
      <c r="AZ106" s="31">
        <v>134387</v>
      </c>
      <c r="BA106" s="31"/>
      <c r="BB106" s="31"/>
      <c r="BC106" s="31">
        <v>1221667.3999999999</v>
      </c>
      <c r="BD106" s="32"/>
      <c r="BE106" s="31">
        <v>1221667.3999999999</v>
      </c>
      <c r="BF106" s="31"/>
      <c r="BG106" s="33">
        <v>16605.61</v>
      </c>
      <c r="BH106" s="34"/>
      <c r="BI106" s="12"/>
      <c r="BJ106" s="11">
        <v>1353388.3</v>
      </c>
      <c r="BK106" s="11"/>
      <c r="BL106" s="14">
        <v>150376.48000000001</v>
      </c>
      <c r="BM106" s="13"/>
      <c r="BN106" s="13"/>
    </row>
    <row r="107" spans="1:66" ht="16.5" thickBot="1">
      <c r="A107" s="19" t="s">
        <v>61</v>
      </c>
      <c r="B107" s="20" t="s">
        <v>127</v>
      </c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2" t="s">
        <v>43</v>
      </c>
      <c r="R107" s="20" t="s">
        <v>62</v>
      </c>
      <c r="S107" s="20" t="s">
        <v>46</v>
      </c>
      <c r="T107" s="23"/>
      <c r="U107" s="24">
        <v>260766.11</v>
      </c>
      <c r="V107" s="24"/>
      <c r="W107" s="24"/>
      <c r="X107" s="24">
        <v>715524.03</v>
      </c>
      <c r="Y107" s="24"/>
      <c r="Z107" s="24"/>
      <c r="AA107" s="24"/>
      <c r="AB107" s="24">
        <v>70766.12</v>
      </c>
      <c r="AC107" s="24">
        <v>70766.11</v>
      </c>
      <c r="AD107" s="24"/>
      <c r="AE107" s="24"/>
      <c r="AF107" s="24">
        <v>629744.18000000005</v>
      </c>
      <c r="AG107" s="24"/>
      <c r="AH107" s="24">
        <v>715524.03</v>
      </c>
      <c r="AI107" s="24"/>
      <c r="AJ107" s="24">
        <v>0.01</v>
      </c>
      <c r="AK107" s="24"/>
      <c r="AL107" s="30">
        <v>31266.04</v>
      </c>
      <c r="AM107" s="31"/>
      <c r="AN107" s="31">
        <v>715524.03</v>
      </c>
      <c r="AO107" s="31"/>
      <c r="AP107" s="31">
        <v>70766.12</v>
      </c>
      <c r="AQ107" s="31"/>
      <c r="AR107" s="31">
        <v>334387</v>
      </c>
      <c r="AS107" s="31"/>
      <c r="AT107" s="31"/>
      <c r="AU107" s="31">
        <v>1221667.3999999999</v>
      </c>
      <c r="AV107" s="31"/>
      <c r="AW107" s="31"/>
      <c r="AX107" s="31"/>
      <c r="AY107" s="31">
        <v>150992.60999999999</v>
      </c>
      <c r="AZ107" s="31">
        <v>134387</v>
      </c>
      <c r="BA107" s="31"/>
      <c r="BB107" s="31"/>
      <c r="BC107" s="31">
        <v>1221667.3999999999</v>
      </c>
      <c r="BD107" s="32"/>
      <c r="BE107" s="31">
        <v>1221667.3999999999</v>
      </c>
      <c r="BF107" s="31"/>
      <c r="BG107" s="33">
        <v>16605.61</v>
      </c>
      <c r="BH107" s="34"/>
      <c r="BI107" s="12"/>
      <c r="BJ107" s="11">
        <v>1353388.3</v>
      </c>
      <c r="BK107" s="11"/>
      <c r="BL107" s="14">
        <v>150376.48000000001</v>
      </c>
      <c r="BM107" s="13"/>
      <c r="BN107" s="13"/>
    </row>
    <row r="108" spans="1:66" ht="16.5" thickBot="1">
      <c r="A108" s="19" t="s">
        <v>84</v>
      </c>
      <c r="B108" s="20" t="s">
        <v>127</v>
      </c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2" t="s">
        <v>43</v>
      </c>
      <c r="R108" s="20" t="s">
        <v>62</v>
      </c>
      <c r="S108" s="20" t="s">
        <v>85</v>
      </c>
      <c r="T108" s="23"/>
      <c r="U108" s="24">
        <v>260766.11</v>
      </c>
      <c r="V108" s="24"/>
      <c r="W108" s="24"/>
      <c r="X108" s="24">
        <v>715524.03</v>
      </c>
      <c r="Y108" s="24"/>
      <c r="Z108" s="24"/>
      <c r="AA108" s="24"/>
      <c r="AB108" s="24">
        <v>70766.12</v>
      </c>
      <c r="AC108" s="24">
        <v>70766.11</v>
      </c>
      <c r="AD108" s="24"/>
      <c r="AE108" s="24"/>
      <c r="AF108" s="24">
        <v>629744.18000000005</v>
      </c>
      <c r="AG108" s="24"/>
      <c r="AH108" s="24">
        <v>715524.03</v>
      </c>
      <c r="AI108" s="24"/>
      <c r="AJ108" s="24">
        <v>0.01</v>
      </c>
      <c r="AK108" s="24"/>
      <c r="AL108" s="30">
        <v>31266.04</v>
      </c>
      <c r="AM108" s="31"/>
      <c r="AN108" s="31">
        <v>715524.03</v>
      </c>
      <c r="AO108" s="31"/>
      <c r="AP108" s="31">
        <v>70766.12</v>
      </c>
      <c r="AQ108" s="31"/>
      <c r="AR108" s="31">
        <v>334387</v>
      </c>
      <c r="AS108" s="31"/>
      <c r="AT108" s="31"/>
      <c r="AU108" s="31">
        <v>1221667.3999999999</v>
      </c>
      <c r="AV108" s="31"/>
      <c r="AW108" s="31"/>
      <c r="AX108" s="31"/>
      <c r="AY108" s="31">
        <v>150992.60999999999</v>
      </c>
      <c r="AZ108" s="31">
        <v>134387</v>
      </c>
      <c r="BA108" s="31"/>
      <c r="BB108" s="31"/>
      <c r="BC108" s="31">
        <v>1221667.3999999999</v>
      </c>
      <c r="BD108" s="32"/>
      <c r="BE108" s="31">
        <v>1221667.3999999999</v>
      </c>
      <c r="BF108" s="31"/>
      <c r="BG108" s="33">
        <v>16605.61</v>
      </c>
      <c r="BH108" s="34"/>
      <c r="BI108" s="12"/>
      <c r="BJ108" s="11">
        <v>1353388.3</v>
      </c>
      <c r="BK108" s="11"/>
      <c r="BL108" s="14">
        <v>150376.48000000001</v>
      </c>
      <c r="BM108" s="13"/>
      <c r="BN108" s="13"/>
    </row>
    <row r="109" spans="1:66" ht="48" thickBot="1">
      <c r="A109" s="15" t="s">
        <v>128</v>
      </c>
      <c r="B109" s="16" t="s">
        <v>129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8"/>
      <c r="R109" s="16"/>
      <c r="S109" s="16"/>
      <c r="T109" s="9"/>
      <c r="U109" s="11">
        <v>24433293</v>
      </c>
      <c r="V109" s="11"/>
      <c r="W109" s="11"/>
      <c r="X109" s="11">
        <v>9422000</v>
      </c>
      <c r="Y109" s="11"/>
      <c r="Z109" s="11"/>
      <c r="AA109" s="11"/>
      <c r="AB109" s="11">
        <v>8853600.0099999998</v>
      </c>
      <c r="AC109" s="11">
        <v>5296900.01</v>
      </c>
      <c r="AD109" s="11"/>
      <c r="AE109" s="11"/>
      <c r="AF109" s="11">
        <v>9578296.0299999993</v>
      </c>
      <c r="AG109" s="11"/>
      <c r="AH109" s="11">
        <v>9422000</v>
      </c>
      <c r="AI109" s="11"/>
      <c r="AJ109" s="11">
        <v>3556700</v>
      </c>
      <c r="AK109" s="11"/>
      <c r="AL109" s="25">
        <f>AL110</f>
        <v>23705757.420000002</v>
      </c>
      <c r="AM109" s="26"/>
      <c r="AN109" s="26">
        <v>9422000</v>
      </c>
      <c r="AO109" s="26"/>
      <c r="AP109" s="26">
        <v>8853600.0099999998</v>
      </c>
      <c r="AQ109" s="26"/>
      <c r="AR109" s="26">
        <v>23718989</v>
      </c>
      <c r="AS109" s="26"/>
      <c r="AT109" s="26"/>
      <c r="AU109" s="26">
        <v>5265300</v>
      </c>
      <c r="AV109" s="26"/>
      <c r="AW109" s="26"/>
      <c r="AX109" s="26"/>
      <c r="AY109" s="26">
        <v>5265300</v>
      </c>
      <c r="AZ109" s="26">
        <v>5265300</v>
      </c>
      <c r="BA109" s="26"/>
      <c r="BB109" s="26"/>
      <c r="BC109" s="26">
        <v>5265300</v>
      </c>
      <c r="BD109" s="27"/>
      <c r="BE109" s="26">
        <v>5265300</v>
      </c>
      <c r="BF109" s="26"/>
      <c r="BG109" s="28"/>
      <c r="BH109" s="29"/>
      <c r="BI109" s="12"/>
      <c r="BJ109" s="11">
        <v>5265300</v>
      </c>
      <c r="BK109" s="11"/>
      <c r="BL109" s="14">
        <v>5265300</v>
      </c>
      <c r="BM109" s="13"/>
      <c r="BN109" s="13"/>
    </row>
    <row r="110" spans="1:66" ht="16.5" thickBot="1">
      <c r="A110" s="15" t="s">
        <v>36</v>
      </c>
      <c r="B110" s="16" t="s">
        <v>130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8"/>
      <c r="R110" s="16"/>
      <c r="S110" s="16"/>
      <c r="T110" s="9"/>
      <c r="U110" s="11">
        <v>24433293</v>
      </c>
      <c r="V110" s="11"/>
      <c r="W110" s="11"/>
      <c r="X110" s="11">
        <v>9422000</v>
      </c>
      <c r="Y110" s="11"/>
      <c r="Z110" s="11"/>
      <c r="AA110" s="11"/>
      <c r="AB110" s="11">
        <v>8853600.0099999998</v>
      </c>
      <c r="AC110" s="11">
        <v>5296900.01</v>
      </c>
      <c r="AD110" s="11"/>
      <c r="AE110" s="11"/>
      <c r="AF110" s="11">
        <v>9578296.0299999993</v>
      </c>
      <c r="AG110" s="11"/>
      <c r="AH110" s="11">
        <v>9422000</v>
      </c>
      <c r="AI110" s="11"/>
      <c r="AJ110" s="11">
        <v>3556700</v>
      </c>
      <c r="AK110" s="11"/>
      <c r="AL110" s="25">
        <f>AL111+AL137+AL142+AL147</f>
        <v>23705757.420000002</v>
      </c>
      <c r="AM110" s="26"/>
      <c r="AN110" s="26">
        <v>9422000</v>
      </c>
      <c r="AO110" s="26"/>
      <c r="AP110" s="26">
        <v>8853600.0099999998</v>
      </c>
      <c r="AQ110" s="26"/>
      <c r="AR110" s="26">
        <v>23718989</v>
      </c>
      <c r="AS110" s="26"/>
      <c r="AT110" s="26"/>
      <c r="AU110" s="26">
        <v>5265300</v>
      </c>
      <c r="AV110" s="26"/>
      <c r="AW110" s="26"/>
      <c r="AX110" s="26"/>
      <c r="AY110" s="26">
        <v>5265300</v>
      </c>
      <c r="AZ110" s="26">
        <v>5265300</v>
      </c>
      <c r="BA110" s="26"/>
      <c r="BB110" s="26"/>
      <c r="BC110" s="26">
        <v>5265300</v>
      </c>
      <c r="BD110" s="27"/>
      <c r="BE110" s="26">
        <v>5265300</v>
      </c>
      <c r="BF110" s="26"/>
      <c r="BG110" s="28"/>
      <c r="BH110" s="29"/>
      <c r="BI110" s="12"/>
      <c r="BJ110" s="11">
        <v>5265300</v>
      </c>
      <c r="BK110" s="11"/>
      <c r="BL110" s="14">
        <v>5265300</v>
      </c>
      <c r="BM110" s="13"/>
      <c r="BN110" s="13"/>
    </row>
    <row r="111" spans="1:66" ht="32.25" thickBot="1">
      <c r="A111" s="15" t="s">
        <v>131</v>
      </c>
      <c r="B111" s="16" t="s">
        <v>132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8"/>
      <c r="R111" s="16"/>
      <c r="S111" s="16"/>
      <c r="T111" s="9"/>
      <c r="U111" s="11">
        <v>23605793</v>
      </c>
      <c r="V111" s="11"/>
      <c r="W111" s="11"/>
      <c r="X111" s="11">
        <v>9422000</v>
      </c>
      <c r="Y111" s="11"/>
      <c r="Z111" s="11"/>
      <c r="AA111" s="11"/>
      <c r="AB111" s="11">
        <v>8853600.0099999998</v>
      </c>
      <c r="AC111" s="11">
        <v>5296900.01</v>
      </c>
      <c r="AD111" s="11"/>
      <c r="AE111" s="11"/>
      <c r="AF111" s="11">
        <v>9425937.4100000001</v>
      </c>
      <c r="AG111" s="11"/>
      <c r="AH111" s="11">
        <v>9422000</v>
      </c>
      <c r="AI111" s="11"/>
      <c r="AJ111" s="11">
        <v>3556700</v>
      </c>
      <c r="AK111" s="11"/>
      <c r="AL111" s="25">
        <f>AL112+AL129+AL133+AL122</f>
        <v>22953902.820000004</v>
      </c>
      <c r="AM111" s="26"/>
      <c r="AN111" s="26">
        <v>9422000</v>
      </c>
      <c r="AO111" s="26"/>
      <c r="AP111" s="26">
        <v>8853600.0099999998</v>
      </c>
      <c r="AQ111" s="26"/>
      <c r="AR111" s="26">
        <v>22786485</v>
      </c>
      <c r="AS111" s="26"/>
      <c r="AT111" s="26"/>
      <c r="AU111" s="26">
        <v>5265300</v>
      </c>
      <c r="AV111" s="26"/>
      <c r="AW111" s="26"/>
      <c r="AX111" s="26"/>
      <c r="AY111" s="26">
        <v>5265300</v>
      </c>
      <c r="AZ111" s="26">
        <v>5265300</v>
      </c>
      <c r="BA111" s="26"/>
      <c r="BB111" s="26"/>
      <c r="BC111" s="26">
        <v>5265300</v>
      </c>
      <c r="BD111" s="27"/>
      <c r="BE111" s="26">
        <v>5265300</v>
      </c>
      <c r="BF111" s="26"/>
      <c r="BG111" s="28"/>
      <c r="BH111" s="29"/>
      <c r="BI111" s="12"/>
      <c r="BJ111" s="11">
        <v>5265300</v>
      </c>
      <c r="BK111" s="11"/>
      <c r="BL111" s="14">
        <v>5265300</v>
      </c>
      <c r="BM111" s="13"/>
      <c r="BN111" s="13"/>
    </row>
    <row r="112" spans="1:66" ht="32.25" thickBot="1">
      <c r="A112" s="15" t="s">
        <v>133</v>
      </c>
      <c r="B112" s="16" t="s">
        <v>134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8"/>
      <c r="R112" s="16"/>
      <c r="S112" s="16"/>
      <c r="T112" s="9"/>
      <c r="U112" s="11">
        <v>16302465</v>
      </c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>
        <v>-3552762.59</v>
      </c>
      <c r="AG112" s="11"/>
      <c r="AH112" s="11"/>
      <c r="AI112" s="11"/>
      <c r="AJ112" s="11"/>
      <c r="AK112" s="11"/>
      <c r="AL112" s="25">
        <f>AL113+AL116+AL119</f>
        <v>9504242.0500000007</v>
      </c>
      <c r="AM112" s="26"/>
      <c r="AN112" s="26"/>
      <c r="AO112" s="26"/>
      <c r="AP112" s="26"/>
      <c r="AQ112" s="26"/>
      <c r="AR112" s="26">
        <v>15567757</v>
      </c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7"/>
      <c r="BE112" s="26"/>
      <c r="BF112" s="26"/>
      <c r="BG112" s="28"/>
      <c r="BH112" s="29"/>
      <c r="BI112" s="12"/>
      <c r="BJ112" s="11"/>
      <c r="BK112" s="11"/>
      <c r="BL112" s="14"/>
      <c r="BM112" s="13"/>
      <c r="BN112" s="13"/>
    </row>
    <row r="113" spans="1:66" ht="48" thickBot="1">
      <c r="A113" s="19" t="s">
        <v>135</v>
      </c>
      <c r="B113" s="20" t="s">
        <v>134</v>
      </c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2" t="s">
        <v>136</v>
      </c>
      <c r="R113" s="20"/>
      <c r="S113" s="20"/>
      <c r="T113" s="23"/>
      <c r="U113" s="24">
        <v>10875497</v>
      </c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>
        <v>-3452762.59</v>
      </c>
      <c r="AG113" s="24"/>
      <c r="AH113" s="24"/>
      <c r="AI113" s="24"/>
      <c r="AJ113" s="24"/>
      <c r="AK113" s="24"/>
      <c r="AL113" s="30">
        <v>6363024.7000000002</v>
      </c>
      <c r="AM113" s="31"/>
      <c r="AN113" s="31"/>
      <c r="AO113" s="31"/>
      <c r="AP113" s="31"/>
      <c r="AQ113" s="31"/>
      <c r="AR113" s="31">
        <v>10880497</v>
      </c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2"/>
      <c r="BE113" s="31"/>
      <c r="BF113" s="31"/>
      <c r="BG113" s="33"/>
      <c r="BH113" s="34"/>
      <c r="BI113" s="12"/>
      <c r="BJ113" s="11"/>
      <c r="BK113" s="11"/>
      <c r="BL113" s="14"/>
      <c r="BM113" s="13"/>
      <c r="BN113" s="13"/>
    </row>
    <row r="114" spans="1:66" ht="16.5" thickBot="1">
      <c r="A114" s="19" t="s">
        <v>121</v>
      </c>
      <c r="B114" s="20" t="s">
        <v>134</v>
      </c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2" t="s">
        <v>136</v>
      </c>
      <c r="R114" s="20" t="s">
        <v>122</v>
      </c>
      <c r="S114" s="20" t="s">
        <v>46</v>
      </c>
      <c r="T114" s="23"/>
      <c r="U114" s="24">
        <v>10875497</v>
      </c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>
        <v>-3452762.59</v>
      </c>
      <c r="AG114" s="24"/>
      <c r="AH114" s="24"/>
      <c r="AI114" s="24"/>
      <c r="AJ114" s="24"/>
      <c r="AK114" s="24"/>
      <c r="AL114" s="30">
        <v>6363024.7000000002</v>
      </c>
      <c r="AM114" s="31"/>
      <c r="AN114" s="31"/>
      <c r="AO114" s="31"/>
      <c r="AP114" s="31"/>
      <c r="AQ114" s="31"/>
      <c r="AR114" s="31">
        <v>10880497</v>
      </c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2"/>
      <c r="BE114" s="31"/>
      <c r="BF114" s="31"/>
      <c r="BG114" s="33"/>
      <c r="BH114" s="34"/>
      <c r="BI114" s="12"/>
      <c r="BJ114" s="11"/>
      <c r="BK114" s="11"/>
      <c r="BL114" s="14"/>
      <c r="BM114" s="13"/>
      <c r="BN114" s="13"/>
    </row>
    <row r="115" spans="1:66" ht="16.5" thickBot="1">
      <c r="A115" s="19" t="s">
        <v>123</v>
      </c>
      <c r="B115" s="20" t="s">
        <v>134</v>
      </c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2" t="s">
        <v>136</v>
      </c>
      <c r="R115" s="20" t="s">
        <v>122</v>
      </c>
      <c r="S115" s="20" t="s">
        <v>64</v>
      </c>
      <c r="T115" s="23"/>
      <c r="U115" s="24">
        <v>10875497</v>
      </c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>
        <v>-3452762.59</v>
      </c>
      <c r="AG115" s="24"/>
      <c r="AH115" s="24"/>
      <c r="AI115" s="24"/>
      <c r="AJ115" s="24"/>
      <c r="AK115" s="24"/>
      <c r="AL115" s="30">
        <v>6363024.7000000002</v>
      </c>
      <c r="AM115" s="31"/>
      <c r="AN115" s="31"/>
      <c r="AO115" s="31"/>
      <c r="AP115" s="31"/>
      <c r="AQ115" s="31"/>
      <c r="AR115" s="31">
        <v>10880497</v>
      </c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2"/>
      <c r="BE115" s="31"/>
      <c r="BF115" s="31"/>
      <c r="BG115" s="33"/>
      <c r="BH115" s="34"/>
      <c r="BI115" s="12"/>
      <c r="BJ115" s="11"/>
      <c r="BK115" s="11"/>
      <c r="BL115" s="14"/>
      <c r="BM115" s="13"/>
      <c r="BN115" s="13"/>
    </row>
    <row r="116" spans="1:66" ht="32.25" thickBot="1">
      <c r="A116" s="19" t="s">
        <v>42</v>
      </c>
      <c r="B116" s="20" t="s">
        <v>134</v>
      </c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2" t="s">
        <v>43</v>
      </c>
      <c r="R116" s="20"/>
      <c r="S116" s="20"/>
      <c r="T116" s="23"/>
      <c r="U116" s="24">
        <v>5366260</v>
      </c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>
        <v>-100000</v>
      </c>
      <c r="AG116" s="24"/>
      <c r="AH116" s="24"/>
      <c r="AI116" s="24"/>
      <c r="AJ116" s="24"/>
      <c r="AK116" s="24"/>
      <c r="AL116" s="30">
        <f>AL117</f>
        <v>3104732.35</v>
      </c>
      <c r="AM116" s="31"/>
      <c r="AN116" s="31"/>
      <c r="AO116" s="31"/>
      <c r="AP116" s="31"/>
      <c r="AQ116" s="31"/>
      <c r="AR116" s="31">
        <v>4626260</v>
      </c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2"/>
      <c r="BE116" s="31"/>
      <c r="BF116" s="31"/>
      <c r="BG116" s="33"/>
      <c r="BH116" s="34"/>
      <c r="BI116" s="12"/>
      <c r="BJ116" s="11"/>
      <c r="BK116" s="11"/>
      <c r="BL116" s="14"/>
      <c r="BM116" s="13"/>
      <c r="BN116" s="13"/>
    </row>
    <row r="117" spans="1:66" ht="16.5" thickBot="1">
      <c r="A117" s="19" t="s">
        <v>121</v>
      </c>
      <c r="B117" s="20" t="s">
        <v>134</v>
      </c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2" t="s">
        <v>43</v>
      </c>
      <c r="R117" s="20" t="s">
        <v>122</v>
      </c>
      <c r="S117" s="20" t="s">
        <v>46</v>
      </c>
      <c r="T117" s="23"/>
      <c r="U117" s="24">
        <v>5366260</v>
      </c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>
        <v>-100000</v>
      </c>
      <c r="AG117" s="24"/>
      <c r="AH117" s="24"/>
      <c r="AI117" s="24"/>
      <c r="AJ117" s="24"/>
      <c r="AK117" s="24"/>
      <c r="AL117" s="30">
        <v>3104732.35</v>
      </c>
      <c r="AM117" s="31"/>
      <c r="AN117" s="31"/>
      <c r="AO117" s="31"/>
      <c r="AP117" s="31"/>
      <c r="AQ117" s="31"/>
      <c r="AR117" s="31">
        <v>4626260</v>
      </c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2"/>
      <c r="BE117" s="31"/>
      <c r="BF117" s="31"/>
      <c r="BG117" s="33"/>
      <c r="BH117" s="34"/>
      <c r="BI117" s="12"/>
      <c r="BJ117" s="11"/>
      <c r="BK117" s="11"/>
      <c r="BL117" s="14"/>
      <c r="BM117" s="13"/>
      <c r="BN117" s="13"/>
    </row>
    <row r="118" spans="1:66" ht="16.5" thickBot="1">
      <c r="A118" s="19" t="s">
        <v>123</v>
      </c>
      <c r="B118" s="20" t="s">
        <v>134</v>
      </c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2" t="s">
        <v>43</v>
      </c>
      <c r="R118" s="20" t="s">
        <v>122</v>
      </c>
      <c r="S118" s="20" t="s">
        <v>64</v>
      </c>
      <c r="T118" s="23"/>
      <c r="U118" s="24">
        <v>5366260</v>
      </c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>
        <v>-100000</v>
      </c>
      <c r="AG118" s="24"/>
      <c r="AH118" s="24"/>
      <c r="AI118" s="24"/>
      <c r="AJ118" s="24"/>
      <c r="AK118" s="24"/>
      <c r="AL118" s="30">
        <v>3104732.35</v>
      </c>
      <c r="AM118" s="31"/>
      <c r="AN118" s="31"/>
      <c r="AO118" s="31"/>
      <c r="AP118" s="31"/>
      <c r="AQ118" s="31"/>
      <c r="AR118" s="31">
        <v>4626260</v>
      </c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2"/>
      <c r="BE118" s="31"/>
      <c r="BF118" s="31"/>
      <c r="BG118" s="33"/>
      <c r="BH118" s="34"/>
      <c r="BI118" s="12"/>
      <c r="BJ118" s="11"/>
      <c r="BK118" s="11"/>
      <c r="BL118" s="14"/>
      <c r="BM118" s="13"/>
      <c r="BN118" s="13"/>
    </row>
    <row r="119" spans="1:66" ht="16.5" thickBot="1">
      <c r="A119" s="19" t="s">
        <v>65</v>
      </c>
      <c r="B119" s="20" t="s">
        <v>134</v>
      </c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2" t="s">
        <v>66</v>
      </c>
      <c r="R119" s="20"/>
      <c r="S119" s="20"/>
      <c r="T119" s="23"/>
      <c r="U119" s="24">
        <v>60708</v>
      </c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30">
        <f>AL120</f>
        <v>36485</v>
      </c>
      <c r="AM119" s="31"/>
      <c r="AN119" s="31"/>
      <c r="AO119" s="31"/>
      <c r="AP119" s="31"/>
      <c r="AQ119" s="31"/>
      <c r="AR119" s="31">
        <v>61000</v>
      </c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2"/>
      <c r="BE119" s="31"/>
      <c r="BF119" s="31"/>
      <c r="BG119" s="33"/>
      <c r="BH119" s="34"/>
      <c r="BI119" s="12"/>
      <c r="BJ119" s="11"/>
      <c r="BK119" s="11"/>
      <c r="BL119" s="14"/>
      <c r="BM119" s="13"/>
      <c r="BN119" s="13"/>
    </row>
    <row r="120" spans="1:66" ht="16.5" thickBot="1">
      <c r="A120" s="19" t="s">
        <v>121</v>
      </c>
      <c r="B120" s="20" t="s">
        <v>134</v>
      </c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2" t="s">
        <v>66</v>
      </c>
      <c r="R120" s="20" t="s">
        <v>122</v>
      </c>
      <c r="S120" s="20" t="s">
        <v>46</v>
      </c>
      <c r="T120" s="23"/>
      <c r="U120" s="24">
        <v>60708</v>
      </c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30">
        <f>AL121</f>
        <v>36485</v>
      </c>
      <c r="AM120" s="31"/>
      <c r="AN120" s="31"/>
      <c r="AO120" s="31"/>
      <c r="AP120" s="31"/>
      <c r="AQ120" s="31"/>
      <c r="AR120" s="31">
        <v>61000</v>
      </c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2"/>
      <c r="BE120" s="31"/>
      <c r="BF120" s="31"/>
      <c r="BG120" s="33"/>
      <c r="BH120" s="34"/>
      <c r="BI120" s="12"/>
      <c r="BJ120" s="11"/>
      <c r="BK120" s="11"/>
      <c r="BL120" s="14"/>
      <c r="BM120" s="13"/>
      <c r="BN120" s="13"/>
    </row>
    <row r="121" spans="1:66" ht="16.5" thickBot="1">
      <c r="A121" s="19" t="s">
        <v>123</v>
      </c>
      <c r="B121" s="20" t="s">
        <v>134</v>
      </c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2" t="s">
        <v>66</v>
      </c>
      <c r="R121" s="20" t="s">
        <v>122</v>
      </c>
      <c r="S121" s="20" t="s">
        <v>64</v>
      </c>
      <c r="T121" s="23"/>
      <c r="U121" s="24">
        <v>60708</v>
      </c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30">
        <v>36485</v>
      </c>
      <c r="AM121" s="31"/>
      <c r="AN121" s="31"/>
      <c r="AO121" s="31"/>
      <c r="AP121" s="31"/>
      <c r="AQ121" s="31"/>
      <c r="AR121" s="31">
        <v>61000</v>
      </c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2"/>
      <c r="BE121" s="31"/>
      <c r="BF121" s="31"/>
      <c r="BG121" s="33"/>
      <c r="BH121" s="34"/>
      <c r="BI121" s="12"/>
      <c r="BJ121" s="11"/>
      <c r="BK121" s="11"/>
      <c r="BL121" s="14"/>
      <c r="BM121" s="13"/>
      <c r="BN121" s="13"/>
    </row>
    <row r="122" spans="1:66" ht="32.25" thickBot="1">
      <c r="A122" s="15" t="s">
        <v>137</v>
      </c>
      <c r="B122" s="16" t="s">
        <v>138</v>
      </c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8"/>
      <c r="R122" s="16"/>
      <c r="S122" s="16"/>
      <c r="T122" s="9"/>
      <c r="U122" s="11">
        <v>1946428</v>
      </c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25">
        <f>AL123+AL126</f>
        <v>1273845.5</v>
      </c>
      <c r="AM122" s="26"/>
      <c r="AN122" s="26"/>
      <c r="AO122" s="26"/>
      <c r="AP122" s="26"/>
      <c r="AQ122" s="26"/>
      <c r="AR122" s="26">
        <v>1953428</v>
      </c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7"/>
      <c r="BE122" s="26"/>
      <c r="BF122" s="26"/>
      <c r="BG122" s="28"/>
      <c r="BH122" s="29"/>
      <c r="BI122" s="12"/>
      <c r="BJ122" s="11"/>
      <c r="BK122" s="11"/>
      <c r="BL122" s="14"/>
      <c r="BM122" s="13"/>
      <c r="BN122" s="13"/>
    </row>
    <row r="123" spans="1:66" ht="48" thickBot="1">
      <c r="A123" s="19" t="s">
        <v>135</v>
      </c>
      <c r="B123" s="20" t="s">
        <v>138</v>
      </c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2" t="s">
        <v>136</v>
      </c>
      <c r="R123" s="20"/>
      <c r="S123" s="20"/>
      <c r="T123" s="23"/>
      <c r="U123" s="24">
        <v>1738428</v>
      </c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30">
        <f>AL124</f>
        <v>1240601.8</v>
      </c>
      <c r="AM123" s="31"/>
      <c r="AN123" s="31"/>
      <c r="AO123" s="31"/>
      <c r="AP123" s="31"/>
      <c r="AQ123" s="31"/>
      <c r="AR123" s="31">
        <v>1738428</v>
      </c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2"/>
      <c r="BE123" s="31"/>
      <c r="BF123" s="31"/>
      <c r="BG123" s="33"/>
      <c r="BH123" s="34"/>
      <c r="BI123" s="12"/>
      <c r="BJ123" s="11"/>
      <c r="BK123" s="11"/>
      <c r="BL123" s="14"/>
      <c r="BM123" s="13"/>
      <c r="BN123" s="13"/>
    </row>
    <row r="124" spans="1:66" ht="16.5" thickBot="1">
      <c r="A124" s="19" t="s">
        <v>121</v>
      </c>
      <c r="B124" s="20" t="s">
        <v>138</v>
      </c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2" t="s">
        <v>136</v>
      </c>
      <c r="R124" s="20" t="s">
        <v>122</v>
      </c>
      <c r="S124" s="20" t="s">
        <v>46</v>
      </c>
      <c r="T124" s="23"/>
      <c r="U124" s="24">
        <v>1738428</v>
      </c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30">
        <f>AL125</f>
        <v>1240601.8</v>
      </c>
      <c r="AM124" s="31"/>
      <c r="AN124" s="31"/>
      <c r="AO124" s="31"/>
      <c r="AP124" s="31"/>
      <c r="AQ124" s="31"/>
      <c r="AR124" s="31">
        <v>1738428</v>
      </c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2"/>
      <c r="BE124" s="31"/>
      <c r="BF124" s="31"/>
      <c r="BG124" s="33"/>
      <c r="BH124" s="34"/>
      <c r="BI124" s="12"/>
      <c r="BJ124" s="11"/>
      <c r="BK124" s="11"/>
      <c r="BL124" s="14"/>
      <c r="BM124" s="13"/>
      <c r="BN124" s="13"/>
    </row>
    <row r="125" spans="1:66" ht="16.5" thickBot="1">
      <c r="A125" s="19" t="s">
        <v>123</v>
      </c>
      <c r="B125" s="20" t="s">
        <v>138</v>
      </c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2" t="s">
        <v>136</v>
      </c>
      <c r="R125" s="20" t="s">
        <v>122</v>
      </c>
      <c r="S125" s="20" t="s">
        <v>64</v>
      </c>
      <c r="T125" s="23"/>
      <c r="U125" s="24">
        <v>1738428</v>
      </c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30">
        <v>1240601.8</v>
      </c>
      <c r="AM125" s="31"/>
      <c r="AN125" s="31"/>
      <c r="AO125" s="31"/>
      <c r="AP125" s="31"/>
      <c r="AQ125" s="31"/>
      <c r="AR125" s="31">
        <v>1738428</v>
      </c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2"/>
      <c r="BE125" s="31"/>
      <c r="BF125" s="31"/>
      <c r="BG125" s="33"/>
      <c r="BH125" s="34"/>
      <c r="BI125" s="12"/>
      <c r="BJ125" s="11"/>
      <c r="BK125" s="11"/>
      <c r="BL125" s="14"/>
      <c r="BM125" s="13"/>
      <c r="BN125" s="13"/>
    </row>
    <row r="126" spans="1:66" ht="32.25" thickBot="1">
      <c r="A126" s="19" t="s">
        <v>42</v>
      </c>
      <c r="B126" s="20" t="s">
        <v>138</v>
      </c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2" t="s">
        <v>43</v>
      </c>
      <c r="R126" s="20"/>
      <c r="S126" s="20"/>
      <c r="T126" s="23"/>
      <c r="U126" s="24">
        <v>208000</v>
      </c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30">
        <f>AL127</f>
        <v>33243.699999999997</v>
      </c>
      <c r="AM126" s="31"/>
      <c r="AN126" s="31"/>
      <c r="AO126" s="31"/>
      <c r="AP126" s="31"/>
      <c r="AQ126" s="31"/>
      <c r="AR126" s="31">
        <v>215000</v>
      </c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2"/>
      <c r="BE126" s="31"/>
      <c r="BF126" s="31"/>
      <c r="BG126" s="33"/>
      <c r="BH126" s="34"/>
      <c r="BI126" s="12"/>
      <c r="BJ126" s="11"/>
      <c r="BK126" s="11"/>
      <c r="BL126" s="14"/>
      <c r="BM126" s="13"/>
      <c r="BN126" s="13"/>
    </row>
    <row r="127" spans="1:66" ht="16.5" thickBot="1">
      <c r="A127" s="19" t="s">
        <v>121</v>
      </c>
      <c r="B127" s="20" t="s">
        <v>138</v>
      </c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2" t="s">
        <v>43</v>
      </c>
      <c r="R127" s="20" t="s">
        <v>122</v>
      </c>
      <c r="S127" s="20" t="s">
        <v>46</v>
      </c>
      <c r="T127" s="23"/>
      <c r="U127" s="24">
        <v>208000</v>
      </c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30">
        <f>AL128</f>
        <v>33243.699999999997</v>
      </c>
      <c r="AM127" s="31"/>
      <c r="AN127" s="31"/>
      <c r="AO127" s="31"/>
      <c r="AP127" s="31"/>
      <c r="AQ127" s="31"/>
      <c r="AR127" s="31">
        <v>215000</v>
      </c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2"/>
      <c r="BE127" s="31"/>
      <c r="BF127" s="31"/>
      <c r="BG127" s="33"/>
      <c r="BH127" s="34"/>
      <c r="BI127" s="12"/>
      <c r="BJ127" s="11"/>
      <c r="BK127" s="11"/>
      <c r="BL127" s="14"/>
      <c r="BM127" s="13"/>
      <c r="BN127" s="13"/>
    </row>
    <row r="128" spans="1:66" ht="16.5" thickBot="1">
      <c r="A128" s="19" t="s">
        <v>123</v>
      </c>
      <c r="B128" s="20" t="s">
        <v>138</v>
      </c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2" t="s">
        <v>43</v>
      </c>
      <c r="R128" s="20" t="s">
        <v>122</v>
      </c>
      <c r="S128" s="20" t="s">
        <v>64</v>
      </c>
      <c r="T128" s="23"/>
      <c r="U128" s="24">
        <v>208000</v>
      </c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30">
        <v>33243.699999999997</v>
      </c>
      <c r="AM128" s="31"/>
      <c r="AN128" s="31"/>
      <c r="AO128" s="31"/>
      <c r="AP128" s="31"/>
      <c r="AQ128" s="31"/>
      <c r="AR128" s="31">
        <v>215000</v>
      </c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2"/>
      <c r="BE128" s="31"/>
      <c r="BF128" s="31"/>
      <c r="BG128" s="33"/>
      <c r="BH128" s="34"/>
      <c r="BI128" s="12"/>
      <c r="BJ128" s="11"/>
      <c r="BK128" s="11"/>
      <c r="BL128" s="14"/>
      <c r="BM128" s="13"/>
      <c r="BN128" s="13"/>
    </row>
    <row r="129" spans="1:66" ht="79.5" thickBot="1">
      <c r="A129" s="17" t="s">
        <v>139</v>
      </c>
      <c r="B129" s="16" t="s">
        <v>140</v>
      </c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8"/>
      <c r="R129" s="16"/>
      <c r="S129" s="16"/>
      <c r="T129" s="9"/>
      <c r="U129" s="11">
        <v>5265300</v>
      </c>
      <c r="V129" s="11"/>
      <c r="W129" s="11"/>
      <c r="X129" s="11">
        <v>8822000</v>
      </c>
      <c r="Y129" s="11"/>
      <c r="Z129" s="11"/>
      <c r="AA129" s="11"/>
      <c r="AB129" s="11">
        <v>8822000</v>
      </c>
      <c r="AC129" s="11">
        <v>5265300</v>
      </c>
      <c r="AD129" s="11"/>
      <c r="AE129" s="11"/>
      <c r="AF129" s="11">
        <v>12378700</v>
      </c>
      <c r="AG129" s="11"/>
      <c r="AH129" s="11">
        <v>8822000</v>
      </c>
      <c r="AI129" s="11"/>
      <c r="AJ129" s="11">
        <v>3556700</v>
      </c>
      <c r="AK129" s="11"/>
      <c r="AL129" s="25">
        <f>AL130</f>
        <v>11544215.26</v>
      </c>
      <c r="AM129" s="26"/>
      <c r="AN129" s="26">
        <v>8822000</v>
      </c>
      <c r="AO129" s="26"/>
      <c r="AP129" s="26">
        <v>8822000</v>
      </c>
      <c r="AQ129" s="26"/>
      <c r="AR129" s="26">
        <v>5265300</v>
      </c>
      <c r="AS129" s="26"/>
      <c r="AT129" s="26"/>
      <c r="AU129" s="26">
        <v>5265300</v>
      </c>
      <c r="AV129" s="26"/>
      <c r="AW129" s="26"/>
      <c r="AX129" s="26"/>
      <c r="AY129" s="26">
        <v>5265300</v>
      </c>
      <c r="AZ129" s="26">
        <v>5265300</v>
      </c>
      <c r="BA129" s="26"/>
      <c r="BB129" s="26"/>
      <c r="BC129" s="26">
        <v>5265300</v>
      </c>
      <c r="BD129" s="27"/>
      <c r="BE129" s="26">
        <v>5265300</v>
      </c>
      <c r="BF129" s="26"/>
      <c r="BG129" s="28"/>
      <c r="BH129" s="29"/>
      <c r="BI129" s="12"/>
      <c r="BJ129" s="11">
        <v>5265300</v>
      </c>
      <c r="BK129" s="11"/>
      <c r="BL129" s="14">
        <v>5265300</v>
      </c>
      <c r="BM129" s="13"/>
      <c r="BN129" s="13"/>
    </row>
    <row r="130" spans="1:66" ht="48" thickBot="1">
      <c r="A130" s="19" t="s">
        <v>135</v>
      </c>
      <c r="B130" s="20" t="s">
        <v>140</v>
      </c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2" t="s">
        <v>136</v>
      </c>
      <c r="R130" s="20"/>
      <c r="S130" s="20"/>
      <c r="T130" s="23"/>
      <c r="U130" s="24">
        <v>5265300</v>
      </c>
      <c r="V130" s="24"/>
      <c r="W130" s="24"/>
      <c r="X130" s="24">
        <v>8822000</v>
      </c>
      <c r="Y130" s="24"/>
      <c r="Z130" s="24"/>
      <c r="AA130" s="24"/>
      <c r="AB130" s="24">
        <v>8822000</v>
      </c>
      <c r="AC130" s="24">
        <v>5265300</v>
      </c>
      <c r="AD130" s="24"/>
      <c r="AE130" s="24"/>
      <c r="AF130" s="24">
        <v>12378700</v>
      </c>
      <c r="AG130" s="24"/>
      <c r="AH130" s="24">
        <v>8822000</v>
      </c>
      <c r="AI130" s="24"/>
      <c r="AJ130" s="24">
        <v>3556700</v>
      </c>
      <c r="AK130" s="24"/>
      <c r="AL130" s="30">
        <f>AL131</f>
        <v>11544215.26</v>
      </c>
      <c r="AM130" s="31"/>
      <c r="AN130" s="31">
        <v>8822000</v>
      </c>
      <c r="AO130" s="31"/>
      <c r="AP130" s="31">
        <v>8822000</v>
      </c>
      <c r="AQ130" s="31"/>
      <c r="AR130" s="31">
        <v>5265300</v>
      </c>
      <c r="AS130" s="31"/>
      <c r="AT130" s="31"/>
      <c r="AU130" s="31">
        <v>5265300</v>
      </c>
      <c r="AV130" s="31"/>
      <c r="AW130" s="31"/>
      <c r="AX130" s="31"/>
      <c r="AY130" s="31">
        <v>5265300</v>
      </c>
      <c r="AZ130" s="31">
        <v>5265300</v>
      </c>
      <c r="BA130" s="31"/>
      <c r="BB130" s="31"/>
      <c r="BC130" s="31">
        <v>5265300</v>
      </c>
      <c r="BD130" s="32"/>
      <c r="BE130" s="31">
        <v>5265300</v>
      </c>
      <c r="BF130" s="31"/>
      <c r="BG130" s="33"/>
      <c r="BH130" s="34"/>
      <c r="BI130" s="12"/>
      <c r="BJ130" s="11">
        <v>5265300</v>
      </c>
      <c r="BK130" s="11"/>
      <c r="BL130" s="14">
        <v>5265300</v>
      </c>
      <c r="BM130" s="13"/>
      <c r="BN130" s="13"/>
    </row>
    <row r="131" spans="1:66" ht="16.5" thickBot="1">
      <c r="A131" s="19" t="s">
        <v>121</v>
      </c>
      <c r="B131" s="20" t="s">
        <v>140</v>
      </c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2" t="s">
        <v>136</v>
      </c>
      <c r="R131" s="20" t="s">
        <v>122</v>
      </c>
      <c r="S131" s="20" t="s">
        <v>46</v>
      </c>
      <c r="T131" s="23"/>
      <c r="U131" s="24">
        <v>5265300</v>
      </c>
      <c r="V131" s="24"/>
      <c r="W131" s="24"/>
      <c r="X131" s="24">
        <v>8822000</v>
      </c>
      <c r="Y131" s="24"/>
      <c r="Z131" s="24"/>
      <c r="AA131" s="24"/>
      <c r="AB131" s="24">
        <v>8822000</v>
      </c>
      <c r="AC131" s="24">
        <v>5265300</v>
      </c>
      <c r="AD131" s="24"/>
      <c r="AE131" s="24"/>
      <c r="AF131" s="24">
        <v>12378700</v>
      </c>
      <c r="AG131" s="24"/>
      <c r="AH131" s="24">
        <v>8822000</v>
      </c>
      <c r="AI131" s="24"/>
      <c r="AJ131" s="24">
        <v>3556700</v>
      </c>
      <c r="AK131" s="24"/>
      <c r="AL131" s="30">
        <f>AL132</f>
        <v>11544215.26</v>
      </c>
      <c r="AM131" s="31"/>
      <c r="AN131" s="31">
        <v>8822000</v>
      </c>
      <c r="AO131" s="31"/>
      <c r="AP131" s="31">
        <v>8822000</v>
      </c>
      <c r="AQ131" s="31"/>
      <c r="AR131" s="31">
        <v>5265300</v>
      </c>
      <c r="AS131" s="31"/>
      <c r="AT131" s="31"/>
      <c r="AU131" s="31">
        <v>5265300</v>
      </c>
      <c r="AV131" s="31"/>
      <c r="AW131" s="31"/>
      <c r="AX131" s="31"/>
      <c r="AY131" s="31">
        <v>5265300</v>
      </c>
      <c r="AZ131" s="31">
        <v>5265300</v>
      </c>
      <c r="BA131" s="31"/>
      <c r="BB131" s="31"/>
      <c r="BC131" s="31">
        <v>5265300</v>
      </c>
      <c r="BD131" s="32"/>
      <c r="BE131" s="31">
        <v>5265300</v>
      </c>
      <c r="BF131" s="31"/>
      <c r="BG131" s="33"/>
      <c r="BH131" s="34"/>
      <c r="BI131" s="12"/>
      <c r="BJ131" s="11">
        <v>5265300</v>
      </c>
      <c r="BK131" s="11"/>
      <c r="BL131" s="14">
        <v>5265300</v>
      </c>
      <c r="BM131" s="13"/>
      <c r="BN131" s="13"/>
    </row>
    <row r="132" spans="1:66" ht="16.5" thickBot="1">
      <c r="A132" s="19" t="s">
        <v>123</v>
      </c>
      <c r="B132" s="20" t="s">
        <v>140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2" t="s">
        <v>136</v>
      </c>
      <c r="R132" s="20" t="s">
        <v>122</v>
      </c>
      <c r="S132" s="20" t="s">
        <v>64</v>
      </c>
      <c r="T132" s="23"/>
      <c r="U132" s="24">
        <v>5265300</v>
      </c>
      <c r="V132" s="24"/>
      <c r="W132" s="24"/>
      <c r="X132" s="24">
        <v>8822000</v>
      </c>
      <c r="Y132" s="24"/>
      <c r="Z132" s="24"/>
      <c r="AA132" s="24"/>
      <c r="AB132" s="24">
        <v>8822000</v>
      </c>
      <c r="AC132" s="24">
        <v>5265300</v>
      </c>
      <c r="AD132" s="24"/>
      <c r="AE132" s="24"/>
      <c r="AF132" s="24">
        <v>12378700</v>
      </c>
      <c r="AG132" s="24"/>
      <c r="AH132" s="24">
        <v>8822000</v>
      </c>
      <c r="AI132" s="24"/>
      <c r="AJ132" s="24">
        <v>3556700</v>
      </c>
      <c r="AK132" s="24"/>
      <c r="AL132" s="30">
        <v>11544215.26</v>
      </c>
      <c r="AM132" s="31"/>
      <c r="AN132" s="31">
        <v>8822000</v>
      </c>
      <c r="AO132" s="31"/>
      <c r="AP132" s="31">
        <v>8822000</v>
      </c>
      <c r="AQ132" s="31"/>
      <c r="AR132" s="31">
        <v>5265300</v>
      </c>
      <c r="AS132" s="31"/>
      <c r="AT132" s="31"/>
      <c r="AU132" s="31">
        <v>5265300</v>
      </c>
      <c r="AV132" s="31"/>
      <c r="AW132" s="31"/>
      <c r="AX132" s="31"/>
      <c r="AY132" s="31">
        <v>5265300</v>
      </c>
      <c r="AZ132" s="31">
        <v>5265300</v>
      </c>
      <c r="BA132" s="31"/>
      <c r="BB132" s="31"/>
      <c r="BC132" s="31">
        <v>5265300</v>
      </c>
      <c r="BD132" s="32"/>
      <c r="BE132" s="31">
        <v>5265300</v>
      </c>
      <c r="BF132" s="31"/>
      <c r="BG132" s="33"/>
      <c r="BH132" s="34"/>
      <c r="BI132" s="12"/>
      <c r="BJ132" s="11">
        <v>5265300</v>
      </c>
      <c r="BK132" s="11"/>
      <c r="BL132" s="14">
        <v>5265300</v>
      </c>
      <c r="BM132" s="13"/>
      <c r="BN132" s="13"/>
    </row>
    <row r="133" spans="1:66" ht="32.25" thickBot="1">
      <c r="A133" s="15" t="s">
        <v>94</v>
      </c>
      <c r="B133" s="16" t="s">
        <v>141</v>
      </c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8"/>
      <c r="R133" s="16"/>
      <c r="S133" s="16"/>
      <c r="T133" s="9"/>
      <c r="U133" s="11">
        <v>91600</v>
      </c>
      <c r="V133" s="11"/>
      <c r="W133" s="11"/>
      <c r="X133" s="11">
        <v>600000</v>
      </c>
      <c r="Y133" s="11"/>
      <c r="Z133" s="11"/>
      <c r="AA133" s="11"/>
      <c r="AB133" s="11">
        <v>31600.01</v>
      </c>
      <c r="AC133" s="11">
        <v>31600.01</v>
      </c>
      <c r="AD133" s="11"/>
      <c r="AE133" s="11"/>
      <c r="AF133" s="11">
        <v>600000</v>
      </c>
      <c r="AG133" s="11"/>
      <c r="AH133" s="11">
        <v>600000</v>
      </c>
      <c r="AI133" s="11"/>
      <c r="AJ133" s="11"/>
      <c r="AK133" s="11"/>
      <c r="AL133" s="25">
        <f>AL134</f>
        <v>631600.01</v>
      </c>
      <c r="AM133" s="26"/>
      <c r="AN133" s="26">
        <v>600000</v>
      </c>
      <c r="AO133" s="26"/>
      <c r="AP133" s="26">
        <v>31600.01</v>
      </c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7"/>
      <c r="BE133" s="26"/>
      <c r="BF133" s="26"/>
      <c r="BG133" s="28"/>
      <c r="BH133" s="29"/>
      <c r="BI133" s="12"/>
      <c r="BJ133" s="11"/>
      <c r="BK133" s="11"/>
      <c r="BL133" s="14"/>
      <c r="BM133" s="13"/>
      <c r="BN133" s="13"/>
    </row>
    <row r="134" spans="1:66" ht="32.25" thickBot="1">
      <c r="A134" s="19" t="s">
        <v>42</v>
      </c>
      <c r="B134" s="20" t="s">
        <v>141</v>
      </c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2" t="s">
        <v>43</v>
      </c>
      <c r="R134" s="20"/>
      <c r="S134" s="20"/>
      <c r="T134" s="23"/>
      <c r="U134" s="24">
        <v>91600</v>
      </c>
      <c r="V134" s="24"/>
      <c r="W134" s="24"/>
      <c r="X134" s="24">
        <v>600000</v>
      </c>
      <c r="Y134" s="24"/>
      <c r="Z134" s="24"/>
      <c r="AA134" s="24"/>
      <c r="AB134" s="24">
        <v>31600.01</v>
      </c>
      <c r="AC134" s="24">
        <v>31600.01</v>
      </c>
      <c r="AD134" s="24"/>
      <c r="AE134" s="24"/>
      <c r="AF134" s="24">
        <v>600000</v>
      </c>
      <c r="AG134" s="24"/>
      <c r="AH134" s="24">
        <v>600000</v>
      </c>
      <c r="AI134" s="24"/>
      <c r="AJ134" s="24"/>
      <c r="AK134" s="24"/>
      <c r="AL134" s="30">
        <f>AL135</f>
        <v>631600.01</v>
      </c>
      <c r="AM134" s="31"/>
      <c r="AN134" s="31">
        <v>600000</v>
      </c>
      <c r="AO134" s="31"/>
      <c r="AP134" s="31">
        <v>31600.01</v>
      </c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2"/>
      <c r="BE134" s="31"/>
      <c r="BF134" s="31"/>
      <c r="BG134" s="33"/>
      <c r="BH134" s="34"/>
      <c r="BI134" s="12"/>
      <c r="BJ134" s="11"/>
      <c r="BK134" s="11"/>
      <c r="BL134" s="14"/>
      <c r="BM134" s="13"/>
      <c r="BN134" s="13"/>
    </row>
    <row r="135" spans="1:66" ht="16.5" thickBot="1">
      <c r="A135" s="19" t="s">
        <v>121</v>
      </c>
      <c r="B135" s="20" t="s">
        <v>141</v>
      </c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2" t="s">
        <v>43</v>
      </c>
      <c r="R135" s="20" t="s">
        <v>122</v>
      </c>
      <c r="S135" s="20" t="s">
        <v>46</v>
      </c>
      <c r="T135" s="23"/>
      <c r="U135" s="24">
        <v>91600</v>
      </c>
      <c r="V135" s="24"/>
      <c r="W135" s="24"/>
      <c r="X135" s="24">
        <v>600000</v>
      </c>
      <c r="Y135" s="24"/>
      <c r="Z135" s="24"/>
      <c r="AA135" s="24"/>
      <c r="AB135" s="24">
        <v>31600.01</v>
      </c>
      <c r="AC135" s="24">
        <v>31600.01</v>
      </c>
      <c r="AD135" s="24"/>
      <c r="AE135" s="24"/>
      <c r="AF135" s="24">
        <v>600000</v>
      </c>
      <c r="AG135" s="24"/>
      <c r="AH135" s="24">
        <v>600000</v>
      </c>
      <c r="AI135" s="24"/>
      <c r="AJ135" s="24"/>
      <c r="AK135" s="24"/>
      <c r="AL135" s="30">
        <f>AL136</f>
        <v>631600.01</v>
      </c>
      <c r="AM135" s="31"/>
      <c r="AN135" s="31">
        <v>600000</v>
      </c>
      <c r="AO135" s="31"/>
      <c r="AP135" s="31">
        <v>31600.01</v>
      </c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2"/>
      <c r="BE135" s="31"/>
      <c r="BF135" s="31"/>
      <c r="BG135" s="33"/>
      <c r="BH135" s="34"/>
      <c r="BI135" s="12"/>
      <c r="BJ135" s="11"/>
      <c r="BK135" s="11"/>
      <c r="BL135" s="14"/>
      <c r="BM135" s="13"/>
      <c r="BN135" s="13"/>
    </row>
    <row r="136" spans="1:66" ht="16.5" thickBot="1">
      <c r="A136" s="19" t="s">
        <v>123</v>
      </c>
      <c r="B136" s="20" t="s">
        <v>141</v>
      </c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2" t="s">
        <v>43</v>
      </c>
      <c r="R136" s="20" t="s">
        <v>122</v>
      </c>
      <c r="S136" s="20" t="s">
        <v>64</v>
      </c>
      <c r="T136" s="23"/>
      <c r="U136" s="24">
        <v>91600</v>
      </c>
      <c r="V136" s="24"/>
      <c r="W136" s="24"/>
      <c r="X136" s="24">
        <v>600000</v>
      </c>
      <c r="Y136" s="24"/>
      <c r="Z136" s="24"/>
      <c r="AA136" s="24"/>
      <c r="AB136" s="24">
        <v>31600.01</v>
      </c>
      <c r="AC136" s="24">
        <v>31600.01</v>
      </c>
      <c r="AD136" s="24"/>
      <c r="AE136" s="24"/>
      <c r="AF136" s="24">
        <v>600000</v>
      </c>
      <c r="AG136" s="24"/>
      <c r="AH136" s="24">
        <v>600000</v>
      </c>
      <c r="AI136" s="24"/>
      <c r="AJ136" s="24"/>
      <c r="AK136" s="24"/>
      <c r="AL136" s="30">
        <v>631600.01</v>
      </c>
      <c r="AM136" s="31"/>
      <c r="AN136" s="31">
        <v>600000</v>
      </c>
      <c r="AO136" s="31"/>
      <c r="AP136" s="31">
        <v>31600.01</v>
      </c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2"/>
      <c r="BE136" s="31"/>
      <c r="BF136" s="31"/>
      <c r="BG136" s="33"/>
      <c r="BH136" s="34"/>
      <c r="BI136" s="12"/>
      <c r="BJ136" s="11"/>
      <c r="BK136" s="11"/>
      <c r="BL136" s="14"/>
      <c r="BM136" s="13"/>
      <c r="BN136" s="13"/>
    </row>
    <row r="137" spans="1:66" ht="32.25" thickBot="1">
      <c r="A137" s="15" t="s">
        <v>142</v>
      </c>
      <c r="B137" s="16" t="s">
        <v>143</v>
      </c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8"/>
      <c r="R137" s="16"/>
      <c r="S137" s="16"/>
      <c r="T137" s="9"/>
      <c r="U137" s="11">
        <v>70000</v>
      </c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>
        <v>-20000</v>
      </c>
      <c r="AG137" s="11"/>
      <c r="AH137" s="11"/>
      <c r="AI137" s="11"/>
      <c r="AJ137" s="11"/>
      <c r="AK137" s="11"/>
      <c r="AL137" s="25">
        <f>AL138</f>
        <v>8490</v>
      </c>
      <c r="AM137" s="26"/>
      <c r="AN137" s="26"/>
      <c r="AO137" s="26"/>
      <c r="AP137" s="26"/>
      <c r="AQ137" s="26"/>
      <c r="AR137" s="26">
        <v>70000</v>
      </c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7"/>
      <c r="BE137" s="26"/>
      <c r="BF137" s="26"/>
      <c r="BG137" s="28"/>
      <c r="BH137" s="29"/>
      <c r="BI137" s="12"/>
      <c r="BJ137" s="11"/>
      <c r="BK137" s="11"/>
      <c r="BL137" s="14"/>
      <c r="BM137" s="13"/>
      <c r="BN137" s="13"/>
    </row>
    <row r="138" spans="1:66" ht="16.5" thickBot="1">
      <c r="A138" s="15" t="s">
        <v>144</v>
      </c>
      <c r="B138" s="16" t="s">
        <v>145</v>
      </c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8"/>
      <c r="R138" s="16"/>
      <c r="S138" s="16"/>
      <c r="T138" s="9"/>
      <c r="U138" s="11">
        <v>70000</v>
      </c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>
        <v>-20000</v>
      </c>
      <c r="AG138" s="11"/>
      <c r="AH138" s="11"/>
      <c r="AI138" s="11"/>
      <c r="AJ138" s="11"/>
      <c r="AK138" s="11"/>
      <c r="AL138" s="25">
        <f>AL139</f>
        <v>8490</v>
      </c>
      <c r="AM138" s="26"/>
      <c r="AN138" s="26"/>
      <c r="AO138" s="26"/>
      <c r="AP138" s="26"/>
      <c r="AQ138" s="26"/>
      <c r="AR138" s="26">
        <v>70000</v>
      </c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7"/>
      <c r="BE138" s="26"/>
      <c r="BF138" s="26"/>
      <c r="BG138" s="28"/>
      <c r="BH138" s="29"/>
      <c r="BI138" s="12"/>
      <c r="BJ138" s="11"/>
      <c r="BK138" s="11"/>
      <c r="BL138" s="14"/>
      <c r="BM138" s="13"/>
      <c r="BN138" s="13"/>
    </row>
    <row r="139" spans="1:66" ht="32.25" thickBot="1">
      <c r="A139" s="19" t="s">
        <v>42</v>
      </c>
      <c r="B139" s="20" t="s">
        <v>145</v>
      </c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2" t="s">
        <v>43</v>
      </c>
      <c r="R139" s="20"/>
      <c r="S139" s="20"/>
      <c r="T139" s="23"/>
      <c r="U139" s="24">
        <v>70000</v>
      </c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>
        <v>-20000</v>
      </c>
      <c r="AG139" s="24"/>
      <c r="AH139" s="24"/>
      <c r="AI139" s="24"/>
      <c r="AJ139" s="24"/>
      <c r="AK139" s="24"/>
      <c r="AL139" s="30">
        <f>AL140</f>
        <v>8490</v>
      </c>
      <c r="AM139" s="31"/>
      <c r="AN139" s="31"/>
      <c r="AO139" s="31"/>
      <c r="AP139" s="31"/>
      <c r="AQ139" s="31"/>
      <c r="AR139" s="31">
        <v>70000</v>
      </c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2"/>
      <c r="BE139" s="31"/>
      <c r="BF139" s="31"/>
      <c r="BG139" s="33"/>
      <c r="BH139" s="34"/>
      <c r="BI139" s="12"/>
      <c r="BJ139" s="11"/>
      <c r="BK139" s="11"/>
      <c r="BL139" s="14"/>
      <c r="BM139" s="13"/>
      <c r="BN139" s="13"/>
    </row>
    <row r="140" spans="1:66" ht="16.5" thickBot="1">
      <c r="A140" s="19" t="s">
        <v>146</v>
      </c>
      <c r="B140" s="20" t="s">
        <v>145</v>
      </c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2" t="s">
        <v>43</v>
      </c>
      <c r="R140" s="20" t="s">
        <v>147</v>
      </c>
      <c r="S140" s="20" t="s">
        <v>46</v>
      </c>
      <c r="T140" s="23"/>
      <c r="U140" s="24">
        <v>70000</v>
      </c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>
        <v>-20000</v>
      </c>
      <c r="AG140" s="24"/>
      <c r="AH140" s="24"/>
      <c r="AI140" s="24"/>
      <c r="AJ140" s="24"/>
      <c r="AK140" s="24"/>
      <c r="AL140" s="30">
        <f>AL141</f>
        <v>8490</v>
      </c>
      <c r="AM140" s="31"/>
      <c r="AN140" s="31"/>
      <c r="AO140" s="31"/>
      <c r="AP140" s="31"/>
      <c r="AQ140" s="31"/>
      <c r="AR140" s="31">
        <v>70000</v>
      </c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2"/>
      <c r="BE140" s="31"/>
      <c r="BF140" s="31"/>
      <c r="BG140" s="33"/>
      <c r="BH140" s="34"/>
      <c r="BI140" s="12"/>
      <c r="BJ140" s="11"/>
      <c r="BK140" s="11"/>
      <c r="BL140" s="14"/>
      <c r="BM140" s="13"/>
      <c r="BN140" s="13"/>
    </row>
    <row r="141" spans="1:66" ht="16.5" thickBot="1">
      <c r="A141" s="19" t="s">
        <v>148</v>
      </c>
      <c r="B141" s="20" t="s">
        <v>145</v>
      </c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2" t="s">
        <v>43</v>
      </c>
      <c r="R141" s="20" t="s">
        <v>147</v>
      </c>
      <c r="S141" s="20" t="s">
        <v>147</v>
      </c>
      <c r="T141" s="23"/>
      <c r="U141" s="24">
        <v>70000</v>
      </c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>
        <v>-20000</v>
      </c>
      <c r="AG141" s="24"/>
      <c r="AH141" s="24"/>
      <c r="AI141" s="24"/>
      <c r="AJ141" s="24"/>
      <c r="AK141" s="24"/>
      <c r="AL141" s="30">
        <v>8490</v>
      </c>
      <c r="AM141" s="31"/>
      <c r="AN141" s="31"/>
      <c r="AO141" s="31"/>
      <c r="AP141" s="31"/>
      <c r="AQ141" s="31"/>
      <c r="AR141" s="31">
        <v>70000</v>
      </c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2"/>
      <c r="BE141" s="31"/>
      <c r="BF141" s="31"/>
      <c r="BG141" s="33"/>
      <c r="BH141" s="34"/>
      <c r="BI141" s="12"/>
      <c r="BJ141" s="11"/>
      <c r="BK141" s="11"/>
      <c r="BL141" s="14"/>
      <c r="BM141" s="13"/>
      <c r="BN141" s="13"/>
    </row>
    <row r="142" spans="1:66" ht="32.25" thickBot="1">
      <c r="A142" s="15" t="s">
        <v>149</v>
      </c>
      <c r="B142" s="16" t="s">
        <v>150</v>
      </c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8"/>
      <c r="R142" s="16"/>
      <c r="S142" s="16"/>
      <c r="T142" s="9"/>
      <c r="U142" s="11">
        <v>537500</v>
      </c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>
        <v>250000</v>
      </c>
      <c r="AG142" s="11"/>
      <c r="AH142" s="11"/>
      <c r="AI142" s="11"/>
      <c r="AJ142" s="11"/>
      <c r="AK142" s="11"/>
      <c r="AL142" s="25">
        <f>AL143</f>
        <v>624353.4</v>
      </c>
      <c r="AM142" s="26"/>
      <c r="AN142" s="26"/>
      <c r="AO142" s="26"/>
      <c r="AP142" s="26"/>
      <c r="AQ142" s="26"/>
      <c r="AR142" s="26">
        <v>612504</v>
      </c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7"/>
      <c r="BE142" s="26"/>
      <c r="BF142" s="26"/>
      <c r="BG142" s="28"/>
      <c r="BH142" s="29"/>
      <c r="BI142" s="12"/>
      <c r="BJ142" s="11"/>
      <c r="BK142" s="11"/>
      <c r="BL142" s="14"/>
      <c r="BM142" s="13"/>
      <c r="BN142" s="13"/>
    </row>
    <row r="143" spans="1:66" ht="16.5" thickBot="1">
      <c r="A143" s="15" t="s">
        <v>151</v>
      </c>
      <c r="B143" s="16" t="s">
        <v>152</v>
      </c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8"/>
      <c r="R143" s="16"/>
      <c r="S143" s="16"/>
      <c r="T143" s="9"/>
      <c r="U143" s="11">
        <v>537500</v>
      </c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>
        <v>250000</v>
      </c>
      <c r="AG143" s="11"/>
      <c r="AH143" s="11"/>
      <c r="AI143" s="11"/>
      <c r="AJ143" s="11"/>
      <c r="AK143" s="11"/>
      <c r="AL143" s="25">
        <f>AL144</f>
        <v>624353.4</v>
      </c>
      <c r="AM143" s="26"/>
      <c r="AN143" s="26"/>
      <c r="AO143" s="26"/>
      <c r="AP143" s="26"/>
      <c r="AQ143" s="26"/>
      <c r="AR143" s="26">
        <v>612504</v>
      </c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7"/>
      <c r="BE143" s="26"/>
      <c r="BF143" s="26"/>
      <c r="BG143" s="28"/>
      <c r="BH143" s="29"/>
      <c r="BI143" s="12"/>
      <c r="BJ143" s="11"/>
      <c r="BK143" s="11"/>
      <c r="BL143" s="14"/>
      <c r="BM143" s="13"/>
      <c r="BN143" s="13"/>
    </row>
    <row r="144" spans="1:66" ht="32.25" thickBot="1">
      <c r="A144" s="19" t="s">
        <v>42</v>
      </c>
      <c r="B144" s="20" t="s">
        <v>152</v>
      </c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2" t="s">
        <v>43</v>
      </c>
      <c r="R144" s="20"/>
      <c r="S144" s="20"/>
      <c r="T144" s="23"/>
      <c r="U144" s="24">
        <v>537500</v>
      </c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>
        <v>250000</v>
      </c>
      <c r="AG144" s="24"/>
      <c r="AH144" s="24"/>
      <c r="AI144" s="24"/>
      <c r="AJ144" s="24"/>
      <c r="AK144" s="24"/>
      <c r="AL144" s="30">
        <f>AL145</f>
        <v>624353.4</v>
      </c>
      <c r="AM144" s="31"/>
      <c r="AN144" s="31"/>
      <c r="AO144" s="31"/>
      <c r="AP144" s="31"/>
      <c r="AQ144" s="31"/>
      <c r="AR144" s="31">
        <v>612504</v>
      </c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2"/>
      <c r="BE144" s="31"/>
      <c r="BF144" s="31"/>
      <c r="BG144" s="33"/>
      <c r="BH144" s="34"/>
      <c r="BI144" s="12"/>
      <c r="BJ144" s="11"/>
      <c r="BK144" s="11"/>
      <c r="BL144" s="14"/>
      <c r="BM144" s="13"/>
      <c r="BN144" s="13"/>
    </row>
    <row r="145" spans="1:66" ht="16.5" thickBot="1">
      <c r="A145" s="19" t="s">
        <v>121</v>
      </c>
      <c r="B145" s="20" t="s">
        <v>152</v>
      </c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2" t="s">
        <v>43</v>
      </c>
      <c r="R145" s="20" t="s">
        <v>122</v>
      </c>
      <c r="S145" s="20" t="s">
        <v>46</v>
      </c>
      <c r="T145" s="23"/>
      <c r="U145" s="24">
        <v>537500</v>
      </c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>
        <v>250000</v>
      </c>
      <c r="AG145" s="24"/>
      <c r="AH145" s="24"/>
      <c r="AI145" s="24"/>
      <c r="AJ145" s="24"/>
      <c r="AK145" s="24"/>
      <c r="AL145" s="30">
        <f>AL146</f>
        <v>624353.4</v>
      </c>
      <c r="AM145" s="31"/>
      <c r="AN145" s="31"/>
      <c r="AO145" s="31"/>
      <c r="AP145" s="31"/>
      <c r="AQ145" s="31"/>
      <c r="AR145" s="31">
        <v>612504</v>
      </c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2"/>
      <c r="BE145" s="31"/>
      <c r="BF145" s="31"/>
      <c r="BG145" s="33"/>
      <c r="BH145" s="34"/>
      <c r="BI145" s="12"/>
      <c r="BJ145" s="11"/>
      <c r="BK145" s="11"/>
      <c r="BL145" s="14"/>
      <c r="BM145" s="13"/>
      <c r="BN145" s="13"/>
    </row>
    <row r="146" spans="1:66" ht="16.5" thickBot="1">
      <c r="A146" s="19" t="s">
        <v>123</v>
      </c>
      <c r="B146" s="20" t="s">
        <v>152</v>
      </c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2" t="s">
        <v>43</v>
      </c>
      <c r="R146" s="20" t="s">
        <v>122</v>
      </c>
      <c r="S146" s="20" t="s">
        <v>64</v>
      </c>
      <c r="T146" s="23"/>
      <c r="U146" s="24">
        <v>537500</v>
      </c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>
        <v>250000</v>
      </c>
      <c r="AG146" s="24"/>
      <c r="AH146" s="24"/>
      <c r="AI146" s="24"/>
      <c r="AJ146" s="24"/>
      <c r="AK146" s="24"/>
      <c r="AL146" s="30">
        <v>624353.4</v>
      </c>
      <c r="AM146" s="31"/>
      <c r="AN146" s="31"/>
      <c r="AO146" s="31"/>
      <c r="AP146" s="31"/>
      <c r="AQ146" s="31"/>
      <c r="AR146" s="31">
        <v>612504</v>
      </c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2"/>
      <c r="BE146" s="31"/>
      <c r="BF146" s="31"/>
      <c r="BG146" s="33"/>
      <c r="BH146" s="34"/>
      <c r="BI146" s="12"/>
      <c r="BJ146" s="11"/>
      <c r="BK146" s="11"/>
      <c r="BL146" s="14"/>
      <c r="BM146" s="13"/>
      <c r="BN146" s="13"/>
    </row>
    <row r="147" spans="1:66" ht="32.25" thickBot="1">
      <c r="A147" s="15" t="s">
        <v>153</v>
      </c>
      <c r="B147" s="16" t="s">
        <v>154</v>
      </c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8"/>
      <c r="R147" s="16"/>
      <c r="S147" s="16"/>
      <c r="T147" s="9"/>
      <c r="U147" s="11">
        <v>220000</v>
      </c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>
        <v>-77641.38</v>
      </c>
      <c r="AG147" s="11"/>
      <c r="AH147" s="11"/>
      <c r="AI147" s="11"/>
      <c r="AJ147" s="11"/>
      <c r="AK147" s="11"/>
      <c r="AL147" s="25">
        <f>AL148+AL152</f>
        <v>119011.2</v>
      </c>
      <c r="AM147" s="26"/>
      <c r="AN147" s="26"/>
      <c r="AO147" s="26"/>
      <c r="AP147" s="26"/>
      <c r="AQ147" s="26"/>
      <c r="AR147" s="26">
        <v>250000</v>
      </c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7"/>
      <c r="BE147" s="26"/>
      <c r="BF147" s="26"/>
      <c r="BG147" s="28"/>
      <c r="BH147" s="29"/>
      <c r="BI147" s="12"/>
      <c r="BJ147" s="11"/>
      <c r="BK147" s="11"/>
      <c r="BL147" s="14"/>
      <c r="BM147" s="13"/>
      <c r="BN147" s="13"/>
    </row>
    <row r="148" spans="1:66" ht="32.25" thickBot="1">
      <c r="A148" s="15" t="s">
        <v>155</v>
      </c>
      <c r="B148" s="16" t="s">
        <v>156</v>
      </c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8"/>
      <c r="R148" s="16"/>
      <c r="S148" s="16"/>
      <c r="T148" s="9"/>
      <c r="U148" s="11">
        <v>50000</v>
      </c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>
        <v>20000</v>
      </c>
      <c r="AG148" s="11"/>
      <c r="AH148" s="11"/>
      <c r="AI148" s="11"/>
      <c r="AJ148" s="11"/>
      <c r="AK148" s="11"/>
      <c r="AL148" s="25">
        <v>70000</v>
      </c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7"/>
      <c r="BE148" s="26"/>
      <c r="BF148" s="26"/>
      <c r="BG148" s="28"/>
      <c r="BH148" s="29"/>
      <c r="BI148" s="12"/>
      <c r="BJ148" s="11"/>
      <c r="BK148" s="11"/>
      <c r="BL148" s="14"/>
      <c r="BM148" s="13"/>
      <c r="BN148" s="13"/>
    </row>
    <row r="149" spans="1:66" ht="32.25" thickBot="1">
      <c r="A149" s="19" t="s">
        <v>119</v>
      </c>
      <c r="B149" s="20" t="s">
        <v>156</v>
      </c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2" t="s">
        <v>120</v>
      </c>
      <c r="R149" s="20"/>
      <c r="S149" s="20"/>
      <c r="T149" s="23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>
        <v>70000</v>
      </c>
      <c r="AG149" s="24"/>
      <c r="AH149" s="24"/>
      <c r="AI149" s="24"/>
      <c r="AJ149" s="24"/>
      <c r="AK149" s="24"/>
      <c r="AL149" s="30">
        <v>70000</v>
      </c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2"/>
      <c r="BE149" s="31"/>
      <c r="BF149" s="31"/>
      <c r="BG149" s="33"/>
      <c r="BH149" s="34"/>
      <c r="BI149" s="12"/>
      <c r="BJ149" s="11"/>
      <c r="BK149" s="11"/>
      <c r="BL149" s="14"/>
      <c r="BM149" s="13"/>
      <c r="BN149" s="13"/>
    </row>
    <row r="150" spans="1:66" ht="16.5" thickBot="1">
      <c r="A150" s="19" t="s">
        <v>157</v>
      </c>
      <c r="B150" s="20" t="s">
        <v>156</v>
      </c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2" t="s">
        <v>120</v>
      </c>
      <c r="R150" s="20" t="s">
        <v>158</v>
      </c>
      <c r="S150" s="20" t="s">
        <v>46</v>
      </c>
      <c r="T150" s="23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>
        <v>70000</v>
      </c>
      <c r="AG150" s="24"/>
      <c r="AH150" s="24"/>
      <c r="AI150" s="24"/>
      <c r="AJ150" s="24"/>
      <c r="AK150" s="24"/>
      <c r="AL150" s="30">
        <v>70000</v>
      </c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2"/>
      <c r="BE150" s="31"/>
      <c r="BF150" s="31"/>
      <c r="BG150" s="33"/>
      <c r="BH150" s="34"/>
      <c r="BI150" s="12"/>
      <c r="BJ150" s="11"/>
      <c r="BK150" s="11"/>
      <c r="BL150" s="14"/>
      <c r="BM150" s="13"/>
      <c r="BN150" s="13"/>
    </row>
    <row r="151" spans="1:66" ht="16.5" thickBot="1">
      <c r="A151" s="19" t="s">
        <v>159</v>
      </c>
      <c r="B151" s="20" t="s">
        <v>156</v>
      </c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2" t="s">
        <v>120</v>
      </c>
      <c r="R151" s="20" t="s">
        <v>158</v>
      </c>
      <c r="S151" s="20" t="s">
        <v>64</v>
      </c>
      <c r="T151" s="23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>
        <v>70000</v>
      </c>
      <c r="AG151" s="24"/>
      <c r="AH151" s="24"/>
      <c r="AI151" s="24"/>
      <c r="AJ151" s="24"/>
      <c r="AK151" s="24"/>
      <c r="AL151" s="30">
        <v>70000</v>
      </c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2"/>
      <c r="BE151" s="31"/>
      <c r="BF151" s="31"/>
      <c r="BG151" s="33"/>
      <c r="BH151" s="34"/>
      <c r="BI151" s="12"/>
      <c r="BJ151" s="11"/>
      <c r="BK151" s="11"/>
      <c r="BL151" s="14"/>
      <c r="BM151" s="13"/>
      <c r="BN151" s="13"/>
    </row>
    <row r="152" spans="1:66" ht="32.25" thickBot="1">
      <c r="A152" s="15" t="s">
        <v>160</v>
      </c>
      <c r="B152" s="16" t="s">
        <v>161</v>
      </c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8"/>
      <c r="R152" s="16"/>
      <c r="S152" s="16"/>
      <c r="T152" s="9"/>
      <c r="U152" s="11">
        <v>170000</v>
      </c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>
        <v>-97641.38</v>
      </c>
      <c r="AG152" s="11"/>
      <c r="AH152" s="11"/>
      <c r="AI152" s="11"/>
      <c r="AJ152" s="11"/>
      <c r="AK152" s="11"/>
      <c r="AL152" s="25">
        <f>AL153</f>
        <v>49011.199999999997</v>
      </c>
      <c r="AM152" s="26"/>
      <c r="AN152" s="26"/>
      <c r="AO152" s="26"/>
      <c r="AP152" s="26"/>
      <c r="AQ152" s="26"/>
      <c r="AR152" s="26">
        <v>250000</v>
      </c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7"/>
      <c r="BE152" s="26"/>
      <c r="BF152" s="26"/>
      <c r="BG152" s="28"/>
      <c r="BH152" s="29"/>
      <c r="BI152" s="12"/>
      <c r="BJ152" s="11"/>
      <c r="BK152" s="11"/>
      <c r="BL152" s="14"/>
      <c r="BM152" s="13"/>
      <c r="BN152" s="13"/>
    </row>
    <row r="153" spans="1:66" ht="32.25" thickBot="1">
      <c r="A153" s="19" t="s">
        <v>42</v>
      </c>
      <c r="B153" s="20" t="s">
        <v>161</v>
      </c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2" t="s">
        <v>43</v>
      </c>
      <c r="R153" s="20"/>
      <c r="S153" s="20"/>
      <c r="T153" s="23"/>
      <c r="U153" s="24">
        <v>170000</v>
      </c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>
        <v>-97641.38</v>
      </c>
      <c r="AG153" s="24"/>
      <c r="AH153" s="24"/>
      <c r="AI153" s="24"/>
      <c r="AJ153" s="24"/>
      <c r="AK153" s="24"/>
      <c r="AL153" s="30">
        <f>AL154</f>
        <v>49011.199999999997</v>
      </c>
      <c r="AM153" s="31"/>
      <c r="AN153" s="31"/>
      <c r="AO153" s="31"/>
      <c r="AP153" s="31"/>
      <c r="AQ153" s="31"/>
      <c r="AR153" s="31">
        <v>250000</v>
      </c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2"/>
      <c r="BE153" s="31"/>
      <c r="BF153" s="31"/>
      <c r="BG153" s="33"/>
      <c r="BH153" s="34"/>
      <c r="BI153" s="12"/>
      <c r="BJ153" s="11"/>
      <c r="BK153" s="11"/>
      <c r="BL153" s="14"/>
      <c r="BM153" s="13"/>
      <c r="BN153" s="13"/>
    </row>
    <row r="154" spans="1:66" ht="16.5" thickBot="1">
      <c r="A154" s="19" t="s">
        <v>157</v>
      </c>
      <c r="B154" s="20" t="s">
        <v>161</v>
      </c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2" t="s">
        <v>43</v>
      </c>
      <c r="R154" s="20" t="s">
        <v>158</v>
      </c>
      <c r="S154" s="20" t="s">
        <v>46</v>
      </c>
      <c r="T154" s="23"/>
      <c r="U154" s="24">
        <v>170000</v>
      </c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>
        <v>-97641.38</v>
      </c>
      <c r="AG154" s="24"/>
      <c r="AH154" s="24"/>
      <c r="AI154" s="24"/>
      <c r="AJ154" s="24"/>
      <c r="AK154" s="24"/>
      <c r="AL154" s="30">
        <f>AL155</f>
        <v>49011.199999999997</v>
      </c>
      <c r="AM154" s="31"/>
      <c r="AN154" s="31"/>
      <c r="AO154" s="31"/>
      <c r="AP154" s="31"/>
      <c r="AQ154" s="31"/>
      <c r="AR154" s="31">
        <v>250000</v>
      </c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2"/>
      <c r="BE154" s="31"/>
      <c r="BF154" s="31"/>
      <c r="BG154" s="33"/>
      <c r="BH154" s="34"/>
      <c r="BI154" s="12"/>
      <c r="BJ154" s="11"/>
      <c r="BK154" s="11"/>
      <c r="BL154" s="14"/>
      <c r="BM154" s="13"/>
      <c r="BN154" s="13"/>
    </row>
    <row r="155" spans="1:66" ht="16.5" thickBot="1">
      <c r="A155" s="19" t="s">
        <v>159</v>
      </c>
      <c r="B155" s="20" t="s">
        <v>161</v>
      </c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2" t="s">
        <v>43</v>
      </c>
      <c r="R155" s="20" t="s">
        <v>158</v>
      </c>
      <c r="S155" s="20" t="s">
        <v>64</v>
      </c>
      <c r="T155" s="23"/>
      <c r="U155" s="24">
        <v>170000</v>
      </c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>
        <v>-97641.38</v>
      </c>
      <c r="AG155" s="24"/>
      <c r="AH155" s="24"/>
      <c r="AI155" s="24"/>
      <c r="AJ155" s="24"/>
      <c r="AK155" s="24"/>
      <c r="AL155" s="30">
        <v>49011.199999999997</v>
      </c>
      <c r="AM155" s="31"/>
      <c r="AN155" s="31"/>
      <c r="AO155" s="31"/>
      <c r="AP155" s="31"/>
      <c r="AQ155" s="31"/>
      <c r="AR155" s="31">
        <v>250000</v>
      </c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2"/>
      <c r="BE155" s="31"/>
      <c r="BF155" s="31"/>
      <c r="BG155" s="33"/>
      <c r="BH155" s="34"/>
      <c r="BI155" s="12"/>
      <c r="BJ155" s="11"/>
      <c r="BK155" s="11"/>
      <c r="BL155" s="14"/>
      <c r="BM155" s="13"/>
      <c r="BN155" s="13"/>
    </row>
    <row r="156" spans="1:66" ht="48" thickBot="1">
      <c r="A156" s="15" t="s">
        <v>162</v>
      </c>
      <c r="B156" s="16" t="s">
        <v>163</v>
      </c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8"/>
      <c r="R156" s="16"/>
      <c r="S156" s="16"/>
      <c r="T156" s="9"/>
      <c r="U156" s="11">
        <v>27435675.309999999</v>
      </c>
      <c r="V156" s="11"/>
      <c r="W156" s="11"/>
      <c r="X156" s="11">
        <v>3520</v>
      </c>
      <c r="Y156" s="11"/>
      <c r="Z156" s="11"/>
      <c r="AA156" s="11"/>
      <c r="AB156" s="11">
        <v>2252973.85</v>
      </c>
      <c r="AC156" s="11">
        <v>2252973.85</v>
      </c>
      <c r="AD156" s="11"/>
      <c r="AE156" s="11"/>
      <c r="AF156" s="11">
        <v>1996201</v>
      </c>
      <c r="AG156" s="11"/>
      <c r="AH156" s="11">
        <v>3520</v>
      </c>
      <c r="AI156" s="11"/>
      <c r="AJ156" s="11"/>
      <c r="AK156" s="11"/>
      <c r="AL156" s="35">
        <f>AL157</f>
        <v>18909961.360000003</v>
      </c>
      <c r="AM156" s="26"/>
      <c r="AN156" s="26">
        <v>3520</v>
      </c>
      <c r="AO156" s="26"/>
      <c r="AP156" s="26">
        <v>2252973.85</v>
      </c>
      <c r="AQ156" s="26"/>
      <c r="AR156" s="26">
        <v>26766601.239999998</v>
      </c>
      <c r="AS156" s="26"/>
      <c r="AT156" s="26"/>
      <c r="AU156" s="26">
        <v>3520</v>
      </c>
      <c r="AV156" s="26"/>
      <c r="AW156" s="26"/>
      <c r="AX156" s="26"/>
      <c r="AY156" s="26">
        <v>2146453.2400000002</v>
      </c>
      <c r="AZ156" s="26">
        <v>2146453.2400000002</v>
      </c>
      <c r="BA156" s="26"/>
      <c r="BB156" s="26"/>
      <c r="BC156" s="26">
        <v>3520</v>
      </c>
      <c r="BD156" s="27"/>
      <c r="BE156" s="26">
        <v>3520</v>
      </c>
      <c r="BF156" s="26"/>
      <c r="BG156" s="28"/>
      <c r="BH156" s="29"/>
      <c r="BI156" s="12"/>
      <c r="BJ156" s="11">
        <v>3520</v>
      </c>
      <c r="BK156" s="11"/>
      <c r="BL156" s="14">
        <v>2250831.1800000002</v>
      </c>
      <c r="BM156" s="13"/>
      <c r="BN156" s="13"/>
    </row>
    <row r="157" spans="1:66" ht="16.5" thickBot="1">
      <c r="A157" s="15" t="s">
        <v>36</v>
      </c>
      <c r="B157" s="16" t="s">
        <v>164</v>
      </c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8"/>
      <c r="R157" s="16"/>
      <c r="S157" s="16"/>
      <c r="T157" s="9"/>
      <c r="U157" s="11">
        <v>27435675.309999999</v>
      </c>
      <c r="V157" s="11"/>
      <c r="W157" s="11"/>
      <c r="X157" s="11">
        <v>3520</v>
      </c>
      <c r="Y157" s="11"/>
      <c r="Z157" s="11"/>
      <c r="AA157" s="11"/>
      <c r="AB157" s="11">
        <v>2252973.85</v>
      </c>
      <c r="AC157" s="11">
        <v>2252973.85</v>
      </c>
      <c r="AD157" s="11"/>
      <c r="AE157" s="11"/>
      <c r="AF157" s="11">
        <v>1996201</v>
      </c>
      <c r="AG157" s="11"/>
      <c r="AH157" s="11">
        <v>3520</v>
      </c>
      <c r="AI157" s="11"/>
      <c r="AJ157" s="11"/>
      <c r="AK157" s="11"/>
      <c r="AL157" s="35">
        <f>AL158+AL163+AL214+AL223</f>
        <v>18909961.360000003</v>
      </c>
      <c r="AM157" s="26"/>
      <c r="AN157" s="26">
        <v>3520</v>
      </c>
      <c r="AO157" s="26"/>
      <c r="AP157" s="26">
        <v>2252973.85</v>
      </c>
      <c r="AQ157" s="26"/>
      <c r="AR157" s="26">
        <v>26766601.239999998</v>
      </c>
      <c r="AS157" s="26"/>
      <c r="AT157" s="26"/>
      <c r="AU157" s="26">
        <v>3520</v>
      </c>
      <c r="AV157" s="26"/>
      <c r="AW157" s="26"/>
      <c r="AX157" s="26"/>
      <c r="AY157" s="26">
        <v>2146453.2400000002</v>
      </c>
      <c r="AZ157" s="26">
        <v>2146453.2400000002</v>
      </c>
      <c r="BA157" s="26"/>
      <c r="BB157" s="26"/>
      <c r="BC157" s="26">
        <v>3520</v>
      </c>
      <c r="BD157" s="27"/>
      <c r="BE157" s="26">
        <v>3520</v>
      </c>
      <c r="BF157" s="26"/>
      <c r="BG157" s="28"/>
      <c r="BH157" s="29"/>
      <c r="BI157" s="12"/>
      <c r="BJ157" s="11">
        <v>3520</v>
      </c>
      <c r="BK157" s="11"/>
      <c r="BL157" s="14">
        <v>2250831.1800000002</v>
      </c>
      <c r="BM157" s="13"/>
      <c r="BN157" s="13"/>
    </row>
    <row r="158" spans="1:66" ht="32.25" thickBot="1">
      <c r="A158" s="15" t="s">
        <v>165</v>
      </c>
      <c r="B158" s="16" t="s">
        <v>166</v>
      </c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8"/>
      <c r="R158" s="16"/>
      <c r="S158" s="16"/>
      <c r="T158" s="9"/>
      <c r="U158" s="11">
        <v>2991600</v>
      </c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>
        <v>328500</v>
      </c>
      <c r="AG158" s="11"/>
      <c r="AH158" s="11"/>
      <c r="AI158" s="11"/>
      <c r="AJ158" s="11"/>
      <c r="AK158" s="11"/>
      <c r="AL158" s="25">
        <f>AL159</f>
        <v>2304548.8199999998</v>
      </c>
      <c r="AM158" s="26"/>
      <c r="AN158" s="26"/>
      <c r="AO158" s="26"/>
      <c r="AP158" s="26"/>
      <c r="AQ158" s="26"/>
      <c r="AR158" s="26">
        <v>2991600</v>
      </c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7"/>
      <c r="BE158" s="26"/>
      <c r="BF158" s="26"/>
      <c r="BG158" s="28"/>
      <c r="BH158" s="29"/>
      <c r="BI158" s="12"/>
      <c r="BJ158" s="11"/>
      <c r="BK158" s="11"/>
      <c r="BL158" s="14"/>
      <c r="BM158" s="13"/>
      <c r="BN158" s="13"/>
    </row>
    <row r="159" spans="1:66" ht="16.5" thickBot="1">
      <c r="A159" s="15" t="s">
        <v>167</v>
      </c>
      <c r="B159" s="16" t="s">
        <v>168</v>
      </c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8"/>
      <c r="R159" s="16"/>
      <c r="S159" s="16"/>
      <c r="T159" s="9"/>
      <c r="U159" s="11">
        <v>2991600</v>
      </c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>
        <v>328500</v>
      </c>
      <c r="AG159" s="11"/>
      <c r="AH159" s="11"/>
      <c r="AI159" s="11"/>
      <c r="AJ159" s="11"/>
      <c r="AK159" s="11"/>
      <c r="AL159" s="25">
        <f>AL160</f>
        <v>2304548.8199999998</v>
      </c>
      <c r="AM159" s="26"/>
      <c r="AN159" s="26"/>
      <c r="AO159" s="26"/>
      <c r="AP159" s="26"/>
      <c r="AQ159" s="26"/>
      <c r="AR159" s="26">
        <v>2991600</v>
      </c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7"/>
      <c r="BE159" s="26"/>
      <c r="BF159" s="26"/>
      <c r="BG159" s="28"/>
      <c r="BH159" s="29"/>
      <c r="BI159" s="12"/>
      <c r="BJ159" s="11"/>
      <c r="BK159" s="11"/>
      <c r="BL159" s="14"/>
      <c r="BM159" s="13"/>
      <c r="BN159" s="13"/>
    </row>
    <row r="160" spans="1:66" ht="48" thickBot="1">
      <c r="A160" s="19" t="s">
        <v>135</v>
      </c>
      <c r="B160" s="20" t="s">
        <v>168</v>
      </c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2" t="s">
        <v>136</v>
      </c>
      <c r="R160" s="20"/>
      <c r="S160" s="20"/>
      <c r="T160" s="23"/>
      <c r="U160" s="24">
        <v>2991600</v>
      </c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>
        <v>328500</v>
      </c>
      <c r="AG160" s="24"/>
      <c r="AH160" s="24"/>
      <c r="AI160" s="24"/>
      <c r="AJ160" s="24"/>
      <c r="AK160" s="24"/>
      <c r="AL160" s="30">
        <f>AL161</f>
        <v>2304548.8199999998</v>
      </c>
      <c r="AM160" s="31"/>
      <c r="AN160" s="31"/>
      <c r="AO160" s="31"/>
      <c r="AP160" s="31"/>
      <c r="AQ160" s="31"/>
      <c r="AR160" s="31">
        <v>2991600</v>
      </c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2"/>
      <c r="BE160" s="31"/>
      <c r="BF160" s="31"/>
      <c r="BG160" s="33"/>
      <c r="BH160" s="34"/>
      <c r="BI160" s="12"/>
      <c r="BJ160" s="11"/>
      <c r="BK160" s="11"/>
      <c r="BL160" s="14"/>
      <c r="BM160" s="13"/>
      <c r="BN160" s="13"/>
    </row>
    <row r="161" spans="1:66" ht="16.5" thickBot="1">
      <c r="A161" s="19" t="s">
        <v>77</v>
      </c>
      <c r="B161" s="20" t="s">
        <v>168</v>
      </c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2" t="s">
        <v>136</v>
      </c>
      <c r="R161" s="20" t="s">
        <v>64</v>
      </c>
      <c r="S161" s="20" t="s">
        <v>46</v>
      </c>
      <c r="T161" s="23"/>
      <c r="U161" s="24">
        <v>2991600</v>
      </c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>
        <v>328500</v>
      </c>
      <c r="AG161" s="24"/>
      <c r="AH161" s="24"/>
      <c r="AI161" s="24"/>
      <c r="AJ161" s="24"/>
      <c r="AK161" s="24"/>
      <c r="AL161" s="30">
        <f>AL162</f>
        <v>2304548.8199999998</v>
      </c>
      <c r="AM161" s="31"/>
      <c r="AN161" s="31"/>
      <c r="AO161" s="31"/>
      <c r="AP161" s="31"/>
      <c r="AQ161" s="31"/>
      <c r="AR161" s="31">
        <v>2991600</v>
      </c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2"/>
      <c r="BE161" s="31"/>
      <c r="BF161" s="31"/>
      <c r="BG161" s="33"/>
      <c r="BH161" s="34"/>
      <c r="BI161" s="12"/>
      <c r="BJ161" s="11"/>
      <c r="BK161" s="11"/>
      <c r="BL161" s="14"/>
      <c r="BM161" s="13"/>
      <c r="BN161" s="13"/>
    </row>
    <row r="162" spans="1:66" ht="32.25" thickBot="1">
      <c r="A162" s="19" t="s">
        <v>169</v>
      </c>
      <c r="B162" s="20" t="s">
        <v>168</v>
      </c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2" t="s">
        <v>136</v>
      </c>
      <c r="R162" s="20" t="s">
        <v>64</v>
      </c>
      <c r="S162" s="20" t="s">
        <v>72</v>
      </c>
      <c r="T162" s="23"/>
      <c r="U162" s="24">
        <v>2991600</v>
      </c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>
        <v>328500</v>
      </c>
      <c r="AG162" s="24"/>
      <c r="AH162" s="24"/>
      <c r="AI162" s="24"/>
      <c r="AJ162" s="24"/>
      <c r="AK162" s="24"/>
      <c r="AL162" s="30">
        <v>2304548.8199999998</v>
      </c>
      <c r="AM162" s="31"/>
      <c r="AN162" s="31"/>
      <c r="AO162" s="31"/>
      <c r="AP162" s="31"/>
      <c r="AQ162" s="31"/>
      <c r="AR162" s="31">
        <v>2991600</v>
      </c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2"/>
      <c r="BE162" s="31"/>
      <c r="BF162" s="31"/>
      <c r="BG162" s="33"/>
      <c r="BH162" s="34"/>
      <c r="BI162" s="12"/>
      <c r="BJ162" s="11"/>
      <c r="BK162" s="11"/>
      <c r="BL162" s="14"/>
      <c r="BM162" s="13"/>
      <c r="BN162" s="13"/>
    </row>
    <row r="163" spans="1:66" ht="32.25" thickBot="1">
      <c r="A163" s="15" t="s">
        <v>170</v>
      </c>
      <c r="B163" s="16" t="s">
        <v>171</v>
      </c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8"/>
      <c r="R163" s="16"/>
      <c r="S163" s="16"/>
      <c r="T163" s="9"/>
      <c r="U163" s="11">
        <v>23580931.02</v>
      </c>
      <c r="V163" s="11"/>
      <c r="W163" s="11"/>
      <c r="X163" s="11">
        <v>3520</v>
      </c>
      <c r="Y163" s="11"/>
      <c r="Z163" s="11"/>
      <c r="AA163" s="11"/>
      <c r="AB163" s="11">
        <v>2204829.56</v>
      </c>
      <c r="AC163" s="11">
        <v>2204829.56</v>
      </c>
      <c r="AD163" s="11"/>
      <c r="AE163" s="11"/>
      <c r="AF163" s="11">
        <v>-97299</v>
      </c>
      <c r="AG163" s="11"/>
      <c r="AH163" s="11">
        <v>3520</v>
      </c>
      <c r="AI163" s="11"/>
      <c r="AJ163" s="11"/>
      <c r="AK163" s="11"/>
      <c r="AL163" s="35">
        <f>AL164+AL168+AL172+AL182+AL186+AL190+AL194+AL198+AL202+AL206+AL210</f>
        <v>15873044.940000001</v>
      </c>
      <c r="AM163" s="26"/>
      <c r="AN163" s="26">
        <v>3520</v>
      </c>
      <c r="AO163" s="26"/>
      <c r="AP163" s="26">
        <v>2204829.56</v>
      </c>
      <c r="AQ163" s="26"/>
      <c r="AR163" s="26">
        <v>23360001.239999998</v>
      </c>
      <c r="AS163" s="26"/>
      <c r="AT163" s="26"/>
      <c r="AU163" s="26">
        <v>3520</v>
      </c>
      <c r="AV163" s="26"/>
      <c r="AW163" s="26"/>
      <c r="AX163" s="26"/>
      <c r="AY163" s="26">
        <v>2146453.2400000002</v>
      </c>
      <c r="AZ163" s="26">
        <v>2146453.2400000002</v>
      </c>
      <c r="BA163" s="26"/>
      <c r="BB163" s="26"/>
      <c r="BC163" s="26">
        <v>3520</v>
      </c>
      <c r="BD163" s="27"/>
      <c r="BE163" s="26">
        <v>3520</v>
      </c>
      <c r="BF163" s="26"/>
      <c r="BG163" s="28"/>
      <c r="BH163" s="29"/>
      <c r="BI163" s="12"/>
      <c r="BJ163" s="11">
        <v>3520</v>
      </c>
      <c r="BK163" s="11"/>
      <c r="BL163" s="14">
        <v>2250831.1800000002</v>
      </c>
      <c r="BM163" s="13"/>
      <c r="BN163" s="13"/>
    </row>
    <row r="164" spans="1:66" ht="48" thickBot="1">
      <c r="A164" s="15" t="s">
        <v>172</v>
      </c>
      <c r="B164" s="16" t="s">
        <v>173</v>
      </c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8"/>
      <c r="R164" s="16"/>
      <c r="S164" s="16"/>
      <c r="T164" s="9"/>
      <c r="U164" s="11">
        <v>2415924</v>
      </c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>
        <v>230052</v>
      </c>
      <c r="AG164" s="11"/>
      <c r="AH164" s="11"/>
      <c r="AI164" s="11"/>
      <c r="AJ164" s="11"/>
      <c r="AK164" s="11"/>
      <c r="AL164" s="25">
        <f>AL165</f>
        <v>1984473</v>
      </c>
      <c r="AM164" s="26"/>
      <c r="AN164" s="26"/>
      <c r="AO164" s="26"/>
      <c r="AP164" s="26"/>
      <c r="AQ164" s="26"/>
      <c r="AR164" s="26">
        <v>2415924</v>
      </c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7"/>
      <c r="BE164" s="26"/>
      <c r="BF164" s="26"/>
      <c r="BG164" s="28"/>
      <c r="BH164" s="29"/>
      <c r="BI164" s="12"/>
      <c r="BJ164" s="11"/>
      <c r="BK164" s="11"/>
      <c r="BL164" s="14"/>
      <c r="BM164" s="13"/>
      <c r="BN164" s="13"/>
    </row>
    <row r="165" spans="1:66" ht="16.5" thickBot="1">
      <c r="A165" s="19" t="s">
        <v>174</v>
      </c>
      <c r="B165" s="20" t="s">
        <v>173</v>
      </c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2" t="s">
        <v>175</v>
      </c>
      <c r="R165" s="20"/>
      <c r="S165" s="20"/>
      <c r="T165" s="23"/>
      <c r="U165" s="24">
        <v>2415924</v>
      </c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>
        <v>230052</v>
      </c>
      <c r="AG165" s="24"/>
      <c r="AH165" s="24"/>
      <c r="AI165" s="24"/>
      <c r="AJ165" s="24"/>
      <c r="AK165" s="24"/>
      <c r="AL165" s="30">
        <f>AL166</f>
        <v>1984473</v>
      </c>
      <c r="AM165" s="31"/>
      <c r="AN165" s="31"/>
      <c r="AO165" s="31"/>
      <c r="AP165" s="31"/>
      <c r="AQ165" s="31"/>
      <c r="AR165" s="31">
        <v>2415924</v>
      </c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2"/>
      <c r="BE165" s="31"/>
      <c r="BF165" s="31"/>
      <c r="BG165" s="33"/>
      <c r="BH165" s="34"/>
      <c r="BI165" s="12"/>
      <c r="BJ165" s="11"/>
      <c r="BK165" s="11"/>
      <c r="BL165" s="14"/>
      <c r="BM165" s="13"/>
      <c r="BN165" s="13"/>
    </row>
    <row r="166" spans="1:66" ht="16.5" thickBot="1">
      <c r="A166" s="19" t="s">
        <v>176</v>
      </c>
      <c r="B166" s="20" t="s">
        <v>173</v>
      </c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2" t="s">
        <v>175</v>
      </c>
      <c r="R166" s="20" t="s">
        <v>108</v>
      </c>
      <c r="S166" s="20" t="s">
        <v>46</v>
      </c>
      <c r="T166" s="23"/>
      <c r="U166" s="24">
        <v>2415924</v>
      </c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>
        <v>230052</v>
      </c>
      <c r="AG166" s="24"/>
      <c r="AH166" s="24"/>
      <c r="AI166" s="24"/>
      <c r="AJ166" s="24"/>
      <c r="AK166" s="24"/>
      <c r="AL166" s="30">
        <f>AL167</f>
        <v>1984473</v>
      </c>
      <c r="AM166" s="31"/>
      <c r="AN166" s="31"/>
      <c r="AO166" s="31"/>
      <c r="AP166" s="31"/>
      <c r="AQ166" s="31"/>
      <c r="AR166" s="31">
        <v>2415924</v>
      </c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2"/>
      <c r="BE166" s="31"/>
      <c r="BF166" s="31"/>
      <c r="BG166" s="33"/>
      <c r="BH166" s="34"/>
      <c r="BI166" s="12"/>
      <c r="BJ166" s="11"/>
      <c r="BK166" s="11"/>
      <c r="BL166" s="14"/>
      <c r="BM166" s="13"/>
      <c r="BN166" s="13"/>
    </row>
    <row r="167" spans="1:66" ht="16.5" thickBot="1">
      <c r="A167" s="19" t="s">
        <v>177</v>
      </c>
      <c r="B167" s="20" t="s">
        <v>173</v>
      </c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2" t="s">
        <v>175</v>
      </c>
      <c r="R167" s="20" t="s">
        <v>108</v>
      </c>
      <c r="S167" s="20" t="s">
        <v>64</v>
      </c>
      <c r="T167" s="23"/>
      <c r="U167" s="24">
        <v>2415924</v>
      </c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>
        <v>230052</v>
      </c>
      <c r="AG167" s="24"/>
      <c r="AH167" s="24"/>
      <c r="AI167" s="24"/>
      <c r="AJ167" s="24"/>
      <c r="AK167" s="24"/>
      <c r="AL167" s="30">
        <v>1984473</v>
      </c>
      <c r="AM167" s="31"/>
      <c r="AN167" s="31"/>
      <c r="AO167" s="31"/>
      <c r="AP167" s="31"/>
      <c r="AQ167" s="31"/>
      <c r="AR167" s="31">
        <v>2415924</v>
      </c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2"/>
      <c r="BE167" s="31"/>
      <c r="BF167" s="31"/>
      <c r="BG167" s="33"/>
      <c r="BH167" s="34"/>
      <c r="BI167" s="12"/>
      <c r="BJ167" s="11"/>
      <c r="BK167" s="11"/>
      <c r="BL167" s="14"/>
      <c r="BM167" s="13"/>
      <c r="BN167" s="13"/>
    </row>
    <row r="168" spans="1:66" ht="32.25" thickBot="1">
      <c r="A168" s="15" t="s">
        <v>178</v>
      </c>
      <c r="B168" s="16" t="s">
        <v>179</v>
      </c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8"/>
      <c r="R168" s="16"/>
      <c r="S168" s="16"/>
      <c r="T168" s="9"/>
      <c r="U168" s="11">
        <v>15398053.460000001</v>
      </c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>
        <v>-328500</v>
      </c>
      <c r="AG168" s="11"/>
      <c r="AH168" s="11"/>
      <c r="AI168" s="11"/>
      <c r="AJ168" s="11"/>
      <c r="AK168" s="11"/>
      <c r="AL168" s="25">
        <f>AL169</f>
        <v>10119428.9</v>
      </c>
      <c r="AM168" s="26"/>
      <c r="AN168" s="26"/>
      <c r="AO168" s="26"/>
      <c r="AP168" s="26"/>
      <c r="AQ168" s="26"/>
      <c r="AR168" s="26">
        <v>15554000</v>
      </c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7"/>
      <c r="BE168" s="26"/>
      <c r="BF168" s="26"/>
      <c r="BG168" s="28"/>
      <c r="BH168" s="29"/>
      <c r="BI168" s="12"/>
      <c r="BJ168" s="11"/>
      <c r="BK168" s="11"/>
      <c r="BL168" s="14"/>
      <c r="BM168" s="13"/>
      <c r="BN168" s="13"/>
    </row>
    <row r="169" spans="1:66" ht="48" thickBot="1">
      <c r="A169" s="19" t="s">
        <v>135</v>
      </c>
      <c r="B169" s="20" t="s">
        <v>179</v>
      </c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2" t="s">
        <v>136</v>
      </c>
      <c r="R169" s="20"/>
      <c r="S169" s="20"/>
      <c r="T169" s="23"/>
      <c r="U169" s="24">
        <v>15398053.460000001</v>
      </c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>
        <v>-328500</v>
      </c>
      <c r="AG169" s="24"/>
      <c r="AH169" s="24"/>
      <c r="AI169" s="24"/>
      <c r="AJ169" s="24"/>
      <c r="AK169" s="24"/>
      <c r="AL169" s="30">
        <f>AL170</f>
        <v>10119428.9</v>
      </c>
      <c r="AM169" s="31"/>
      <c r="AN169" s="31"/>
      <c r="AO169" s="31"/>
      <c r="AP169" s="31"/>
      <c r="AQ169" s="31"/>
      <c r="AR169" s="31">
        <v>15554000</v>
      </c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2"/>
      <c r="BE169" s="31"/>
      <c r="BF169" s="31"/>
      <c r="BG169" s="33"/>
      <c r="BH169" s="34"/>
      <c r="BI169" s="12"/>
      <c r="BJ169" s="11"/>
      <c r="BK169" s="11"/>
      <c r="BL169" s="14"/>
      <c r="BM169" s="13"/>
      <c r="BN169" s="13"/>
    </row>
    <row r="170" spans="1:66" ht="16.5" thickBot="1">
      <c r="A170" s="19" t="s">
        <v>77</v>
      </c>
      <c r="B170" s="20" t="s">
        <v>179</v>
      </c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2" t="s">
        <v>136</v>
      </c>
      <c r="R170" s="20" t="s">
        <v>64</v>
      </c>
      <c r="S170" s="20" t="s">
        <v>46</v>
      </c>
      <c r="T170" s="23"/>
      <c r="U170" s="24">
        <v>15398053.460000001</v>
      </c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>
        <v>-328500</v>
      </c>
      <c r="AG170" s="24"/>
      <c r="AH170" s="24"/>
      <c r="AI170" s="24"/>
      <c r="AJ170" s="24"/>
      <c r="AK170" s="24"/>
      <c r="AL170" s="30">
        <f>AL171</f>
        <v>10119428.9</v>
      </c>
      <c r="AM170" s="31"/>
      <c r="AN170" s="31"/>
      <c r="AO170" s="31"/>
      <c r="AP170" s="31"/>
      <c r="AQ170" s="31"/>
      <c r="AR170" s="31">
        <v>15554000</v>
      </c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2"/>
      <c r="BE170" s="31"/>
      <c r="BF170" s="31"/>
      <c r="BG170" s="33"/>
      <c r="BH170" s="34"/>
      <c r="BI170" s="12"/>
      <c r="BJ170" s="11"/>
      <c r="BK170" s="11"/>
      <c r="BL170" s="14"/>
      <c r="BM170" s="13"/>
      <c r="BN170" s="13"/>
    </row>
    <row r="171" spans="1:66" ht="48" thickBot="1">
      <c r="A171" s="19" t="s">
        <v>180</v>
      </c>
      <c r="B171" s="20" t="s">
        <v>179</v>
      </c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2" t="s">
        <v>136</v>
      </c>
      <c r="R171" s="20" t="s">
        <v>64</v>
      </c>
      <c r="S171" s="20" t="s">
        <v>45</v>
      </c>
      <c r="T171" s="23"/>
      <c r="U171" s="24">
        <v>15398053.460000001</v>
      </c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>
        <v>-328500</v>
      </c>
      <c r="AG171" s="24"/>
      <c r="AH171" s="24"/>
      <c r="AI171" s="24"/>
      <c r="AJ171" s="24"/>
      <c r="AK171" s="24"/>
      <c r="AL171" s="30">
        <v>10119428.9</v>
      </c>
      <c r="AM171" s="31"/>
      <c r="AN171" s="31"/>
      <c r="AO171" s="31"/>
      <c r="AP171" s="31"/>
      <c r="AQ171" s="31"/>
      <c r="AR171" s="31">
        <v>15554000</v>
      </c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2"/>
      <c r="BE171" s="31"/>
      <c r="BF171" s="31"/>
      <c r="BG171" s="33"/>
      <c r="BH171" s="34"/>
      <c r="BI171" s="12"/>
      <c r="BJ171" s="11"/>
      <c r="BK171" s="11"/>
      <c r="BL171" s="14"/>
      <c r="BM171" s="13"/>
      <c r="BN171" s="13"/>
    </row>
    <row r="172" spans="1:66" ht="32.25" thickBot="1">
      <c r="A172" s="15" t="s">
        <v>181</v>
      </c>
      <c r="B172" s="16" t="s">
        <v>182</v>
      </c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8"/>
      <c r="R172" s="16"/>
      <c r="S172" s="16"/>
      <c r="T172" s="9"/>
      <c r="U172" s="11">
        <v>2987124</v>
      </c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>
        <v>-30000</v>
      </c>
      <c r="AG172" s="11"/>
      <c r="AH172" s="11"/>
      <c r="AI172" s="11"/>
      <c r="AJ172" s="11"/>
      <c r="AK172" s="11"/>
      <c r="AL172" s="25">
        <f>AL173+AL176+AL179</f>
        <v>1660188.3900000001</v>
      </c>
      <c r="AM172" s="26"/>
      <c r="AN172" s="26"/>
      <c r="AO172" s="26"/>
      <c r="AP172" s="26"/>
      <c r="AQ172" s="26"/>
      <c r="AR172" s="26">
        <v>2718624</v>
      </c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7"/>
      <c r="BE172" s="26"/>
      <c r="BF172" s="26"/>
      <c r="BG172" s="28"/>
      <c r="BH172" s="29"/>
      <c r="BI172" s="12"/>
      <c r="BJ172" s="11"/>
      <c r="BK172" s="11"/>
      <c r="BL172" s="14"/>
      <c r="BM172" s="13"/>
      <c r="BN172" s="13"/>
    </row>
    <row r="173" spans="1:66" ht="48" thickBot="1">
      <c r="A173" s="19" t="s">
        <v>135</v>
      </c>
      <c r="B173" s="20" t="s">
        <v>182</v>
      </c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2" t="s">
        <v>136</v>
      </c>
      <c r="R173" s="20"/>
      <c r="S173" s="20"/>
      <c r="T173" s="23"/>
      <c r="U173" s="24">
        <v>903624</v>
      </c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30">
        <f>AL174</f>
        <v>529738.56000000006</v>
      </c>
      <c r="AM173" s="31"/>
      <c r="AN173" s="31"/>
      <c r="AO173" s="31"/>
      <c r="AP173" s="31"/>
      <c r="AQ173" s="31"/>
      <c r="AR173" s="31">
        <v>903624</v>
      </c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2"/>
      <c r="BE173" s="31"/>
      <c r="BF173" s="31"/>
      <c r="BG173" s="33"/>
      <c r="BH173" s="34"/>
      <c r="BI173" s="12"/>
      <c r="BJ173" s="11"/>
      <c r="BK173" s="11"/>
      <c r="BL173" s="14"/>
      <c r="BM173" s="13"/>
      <c r="BN173" s="13"/>
    </row>
    <row r="174" spans="1:66" ht="16.5" thickBot="1">
      <c r="A174" s="19" t="s">
        <v>77</v>
      </c>
      <c r="B174" s="20" t="s">
        <v>182</v>
      </c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2" t="s">
        <v>136</v>
      </c>
      <c r="R174" s="20" t="s">
        <v>64</v>
      </c>
      <c r="S174" s="20" t="s">
        <v>46</v>
      </c>
      <c r="T174" s="23"/>
      <c r="U174" s="24">
        <v>903624</v>
      </c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30">
        <f>AL175</f>
        <v>529738.56000000006</v>
      </c>
      <c r="AM174" s="31"/>
      <c r="AN174" s="31"/>
      <c r="AO174" s="31"/>
      <c r="AP174" s="31"/>
      <c r="AQ174" s="31"/>
      <c r="AR174" s="31">
        <v>903624</v>
      </c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2"/>
      <c r="BE174" s="31"/>
      <c r="BF174" s="31"/>
      <c r="BG174" s="33"/>
      <c r="BH174" s="34"/>
      <c r="BI174" s="12"/>
      <c r="BJ174" s="11"/>
      <c r="BK174" s="11"/>
      <c r="BL174" s="14"/>
      <c r="BM174" s="13"/>
      <c r="BN174" s="13"/>
    </row>
    <row r="175" spans="1:66" ht="48" thickBot="1">
      <c r="A175" s="19" t="s">
        <v>180</v>
      </c>
      <c r="B175" s="20" t="s">
        <v>182</v>
      </c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2" t="s">
        <v>136</v>
      </c>
      <c r="R175" s="20" t="s">
        <v>64</v>
      </c>
      <c r="S175" s="20" t="s">
        <v>45</v>
      </c>
      <c r="T175" s="23"/>
      <c r="U175" s="24">
        <v>903624</v>
      </c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30">
        <v>529738.56000000006</v>
      </c>
      <c r="AM175" s="31"/>
      <c r="AN175" s="31"/>
      <c r="AO175" s="31"/>
      <c r="AP175" s="31"/>
      <c r="AQ175" s="31"/>
      <c r="AR175" s="31">
        <v>903624</v>
      </c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2"/>
      <c r="BE175" s="31"/>
      <c r="BF175" s="31"/>
      <c r="BG175" s="33"/>
      <c r="BH175" s="34"/>
      <c r="BI175" s="12"/>
      <c r="BJ175" s="11"/>
      <c r="BK175" s="11"/>
      <c r="BL175" s="14"/>
      <c r="BM175" s="13"/>
      <c r="BN175" s="13"/>
    </row>
    <row r="176" spans="1:66" ht="32.25" thickBot="1">
      <c r="A176" s="19" t="s">
        <v>42</v>
      </c>
      <c r="B176" s="20" t="s">
        <v>182</v>
      </c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2" t="s">
        <v>43</v>
      </c>
      <c r="R176" s="20"/>
      <c r="S176" s="20"/>
      <c r="T176" s="23"/>
      <c r="U176" s="24">
        <v>2073500</v>
      </c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>
        <v>-30000</v>
      </c>
      <c r="AG176" s="24"/>
      <c r="AH176" s="24"/>
      <c r="AI176" s="24"/>
      <c r="AJ176" s="24"/>
      <c r="AK176" s="24"/>
      <c r="AL176" s="30">
        <f>AL177</f>
        <v>1126699.83</v>
      </c>
      <c r="AM176" s="31"/>
      <c r="AN176" s="31"/>
      <c r="AO176" s="31"/>
      <c r="AP176" s="31"/>
      <c r="AQ176" s="31"/>
      <c r="AR176" s="31">
        <v>1805000</v>
      </c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2"/>
      <c r="BE176" s="31"/>
      <c r="BF176" s="31"/>
      <c r="BG176" s="33"/>
      <c r="BH176" s="34"/>
      <c r="BI176" s="12"/>
      <c r="BJ176" s="11"/>
      <c r="BK176" s="11"/>
      <c r="BL176" s="14"/>
      <c r="BM176" s="13"/>
      <c r="BN176" s="13"/>
    </row>
    <row r="177" spans="1:66" ht="16.5" thickBot="1">
      <c r="A177" s="19" t="s">
        <v>77</v>
      </c>
      <c r="B177" s="20" t="s">
        <v>182</v>
      </c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2" t="s">
        <v>43</v>
      </c>
      <c r="R177" s="20" t="s">
        <v>64</v>
      </c>
      <c r="S177" s="20" t="s">
        <v>46</v>
      </c>
      <c r="T177" s="23"/>
      <c r="U177" s="24">
        <v>2073500</v>
      </c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>
        <v>-30000</v>
      </c>
      <c r="AG177" s="24"/>
      <c r="AH177" s="24"/>
      <c r="AI177" s="24"/>
      <c r="AJ177" s="24"/>
      <c r="AK177" s="24"/>
      <c r="AL177" s="30">
        <f>AL178</f>
        <v>1126699.83</v>
      </c>
      <c r="AM177" s="31"/>
      <c r="AN177" s="31"/>
      <c r="AO177" s="31"/>
      <c r="AP177" s="31"/>
      <c r="AQ177" s="31"/>
      <c r="AR177" s="31">
        <v>1805000</v>
      </c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2"/>
      <c r="BE177" s="31"/>
      <c r="BF177" s="31"/>
      <c r="BG177" s="33"/>
      <c r="BH177" s="34"/>
      <c r="BI177" s="12"/>
      <c r="BJ177" s="11"/>
      <c r="BK177" s="11"/>
      <c r="BL177" s="14"/>
      <c r="BM177" s="13"/>
      <c r="BN177" s="13"/>
    </row>
    <row r="178" spans="1:66" ht="48" thickBot="1">
      <c r="A178" s="19" t="s">
        <v>180</v>
      </c>
      <c r="B178" s="20" t="s">
        <v>182</v>
      </c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2" t="s">
        <v>43</v>
      </c>
      <c r="R178" s="20" t="s">
        <v>64</v>
      </c>
      <c r="S178" s="20" t="s">
        <v>45</v>
      </c>
      <c r="T178" s="23"/>
      <c r="U178" s="24">
        <v>2073500</v>
      </c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>
        <v>-30000</v>
      </c>
      <c r="AG178" s="24"/>
      <c r="AH178" s="24"/>
      <c r="AI178" s="24"/>
      <c r="AJ178" s="24"/>
      <c r="AK178" s="24"/>
      <c r="AL178" s="30">
        <v>1126699.83</v>
      </c>
      <c r="AM178" s="31"/>
      <c r="AN178" s="31"/>
      <c r="AO178" s="31"/>
      <c r="AP178" s="31"/>
      <c r="AQ178" s="31"/>
      <c r="AR178" s="31">
        <v>1805000</v>
      </c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2"/>
      <c r="BE178" s="31"/>
      <c r="BF178" s="31"/>
      <c r="BG178" s="33"/>
      <c r="BH178" s="34"/>
      <c r="BI178" s="12"/>
      <c r="BJ178" s="11"/>
      <c r="BK178" s="11"/>
      <c r="BL178" s="14"/>
      <c r="BM178" s="13"/>
      <c r="BN178" s="13"/>
    </row>
    <row r="179" spans="1:66" ht="16.5" thickBot="1">
      <c r="A179" s="19" t="s">
        <v>65</v>
      </c>
      <c r="B179" s="20" t="s">
        <v>182</v>
      </c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2" t="s">
        <v>66</v>
      </c>
      <c r="R179" s="20"/>
      <c r="S179" s="20"/>
      <c r="T179" s="23"/>
      <c r="U179" s="24">
        <v>10000</v>
      </c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30">
        <f>AL180</f>
        <v>3750</v>
      </c>
      <c r="AM179" s="31"/>
      <c r="AN179" s="31"/>
      <c r="AO179" s="31"/>
      <c r="AP179" s="31"/>
      <c r="AQ179" s="31"/>
      <c r="AR179" s="31">
        <v>10000</v>
      </c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2"/>
      <c r="BE179" s="31"/>
      <c r="BF179" s="31"/>
      <c r="BG179" s="33"/>
      <c r="BH179" s="34"/>
      <c r="BI179" s="12"/>
      <c r="BJ179" s="11"/>
      <c r="BK179" s="11"/>
      <c r="BL179" s="14"/>
      <c r="BM179" s="13"/>
      <c r="BN179" s="13"/>
    </row>
    <row r="180" spans="1:66" ht="16.5" thickBot="1">
      <c r="A180" s="19" t="s">
        <v>77</v>
      </c>
      <c r="B180" s="20" t="s">
        <v>182</v>
      </c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2" t="s">
        <v>66</v>
      </c>
      <c r="R180" s="20" t="s">
        <v>64</v>
      </c>
      <c r="S180" s="20" t="s">
        <v>46</v>
      </c>
      <c r="T180" s="23"/>
      <c r="U180" s="24">
        <v>10000</v>
      </c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30">
        <f>AL181</f>
        <v>3750</v>
      </c>
      <c r="AM180" s="31"/>
      <c r="AN180" s="31"/>
      <c r="AO180" s="31"/>
      <c r="AP180" s="31"/>
      <c r="AQ180" s="31"/>
      <c r="AR180" s="31">
        <v>10000</v>
      </c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2"/>
      <c r="BE180" s="31"/>
      <c r="BF180" s="31"/>
      <c r="BG180" s="33"/>
      <c r="BH180" s="34"/>
      <c r="BI180" s="12"/>
      <c r="BJ180" s="11"/>
      <c r="BK180" s="11"/>
      <c r="BL180" s="14"/>
      <c r="BM180" s="13"/>
      <c r="BN180" s="13"/>
    </row>
    <row r="181" spans="1:66" ht="48" thickBot="1">
      <c r="A181" s="19" t="s">
        <v>180</v>
      </c>
      <c r="B181" s="20" t="s">
        <v>182</v>
      </c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2" t="s">
        <v>66</v>
      </c>
      <c r="R181" s="20" t="s">
        <v>64</v>
      </c>
      <c r="S181" s="20" t="s">
        <v>45</v>
      </c>
      <c r="T181" s="23"/>
      <c r="U181" s="24">
        <v>10000</v>
      </c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30">
        <v>3750</v>
      </c>
      <c r="AM181" s="31"/>
      <c r="AN181" s="31"/>
      <c r="AO181" s="31"/>
      <c r="AP181" s="31"/>
      <c r="AQ181" s="31"/>
      <c r="AR181" s="31">
        <v>10000</v>
      </c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2"/>
      <c r="BE181" s="31"/>
      <c r="BF181" s="31"/>
      <c r="BG181" s="33"/>
      <c r="BH181" s="34"/>
      <c r="BI181" s="12"/>
      <c r="BJ181" s="11"/>
      <c r="BK181" s="11"/>
      <c r="BL181" s="14"/>
      <c r="BM181" s="13"/>
      <c r="BN181" s="13"/>
    </row>
    <row r="182" spans="1:66" ht="48" thickBot="1">
      <c r="A182" s="15" t="s">
        <v>183</v>
      </c>
      <c r="B182" s="16" t="s">
        <v>184</v>
      </c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8"/>
      <c r="R182" s="16"/>
      <c r="S182" s="16"/>
      <c r="T182" s="9"/>
      <c r="U182" s="11">
        <v>238644.98</v>
      </c>
      <c r="V182" s="11"/>
      <c r="W182" s="11"/>
      <c r="X182" s="11"/>
      <c r="Y182" s="11"/>
      <c r="Z182" s="11"/>
      <c r="AA182" s="11"/>
      <c r="AB182" s="11">
        <v>238644.98</v>
      </c>
      <c r="AC182" s="11">
        <v>238644.98</v>
      </c>
      <c r="AD182" s="11"/>
      <c r="AE182" s="11"/>
      <c r="AF182" s="11"/>
      <c r="AG182" s="11"/>
      <c r="AH182" s="11"/>
      <c r="AI182" s="11"/>
      <c r="AJ182" s="11"/>
      <c r="AK182" s="11"/>
      <c r="AL182" s="25">
        <f>AL183</f>
        <v>186767.8</v>
      </c>
      <c r="AM182" s="26"/>
      <c r="AN182" s="26"/>
      <c r="AO182" s="26"/>
      <c r="AP182" s="26">
        <v>238644.98</v>
      </c>
      <c r="AQ182" s="26"/>
      <c r="AR182" s="26">
        <v>231278.3</v>
      </c>
      <c r="AS182" s="26"/>
      <c r="AT182" s="26"/>
      <c r="AU182" s="26"/>
      <c r="AV182" s="26"/>
      <c r="AW182" s="26"/>
      <c r="AX182" s="26"/>
      <c r="AY182" s="26">
        <v>231278.3</v>
      </c>
      <c r="AZ182" s="26">
        <v>231278.3</v>
      </c>
      <c r="BA182" s="26"/>
      <c r="BB182" s="26"/>
      <c r="BC182" s="26"/>
      <c r="BD182" s="27"/>
      <c r="BE182" s="26"/>
      <c r="BF182" s="26"/>
      <c r="BG182" s="28"/>
      <c r="BH182" s="29"/>
      <c r="BI182" s="12"/>
      <c r="BJ182" s="11"/>
      <c r="BK182" s="11"/>
      <c r="BL182" s="14">
        <v>241862.61</v>
      </c>
      <c r="BM182" s="13"/>
      <c r="BN182" s="13"/>
    </row>
    <row r="183" spans="1:66" ht="16.5" thickBot="1">
      <c r="A183" s="19" t="s">
        <v>75</v>
      </c>
      <c r="B183" s="20" t="s">
        <v>184</v>
      </c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2" t="s">
        <v>76</v>
      </c>
      <c r="R183" s="20"/>
      <c r="S183" s="20"/>
      <c r="T183" s="23"/>
      <c r="U183" s="24">
        <v>238644.98</v>
      </c>
      <c r="V183" s="24"/>
      <c r="W183" s="24"/>
      <c r="X183" s="24"/>
      <c r="Y183" s="24"/>
      <c r="Z183" s="24"/>
      <c r="AA183" s="24"/>
      <c r="AB183" s="24">
        <v>238644.98</v>
      </c>
      <c r="AC183" s="24">
        <v>238644.98</v>
      </c>
      <c r="AD183" s="24"/>
      <c r="AE183" s="24"/>
      <c r="AF183" s="24"/>
      <c r="AG183" s="24"/>
      <c r="AH183" s="24"/>
      <c r="AI183" s="24"/>
      <c r="AJ183" s="24"/>
      <c r="AK183" s="24"/>
      <c r="AL183" s="30">
        <f>AL184</f>
        <v>186767.8</v>
      </c>
      <c r="AM183" s="31"/>
      <c r="AN183" s="31"/>
      <c r="AO183" s="31"/>
      <c r="AP183" s="31">
        <v>238644.98</v>
      </c>
      <c r="AQ183" s="31"/>
      <c r="AR183" s="31">
        <v>231278.3</v>
      </c>
      <c r="AS183" s="31"/>
      <c r="AT183" s="31"/>
      <c r="AU183" s="31"/>
      <c r="AV183" s="31"/>
      <c r="AW183" s="31"/>
      <c r="AX183" s="31"/>
      <c r="AY183" s="31">
        <v>231278.3</v>
      </c>
      <c r="AZ183" s="31">
        <v>231278.3</v>
      </c>
      <c r="BA183" s="31"/>
      <c r="BB183" s="31"/>
      <c r="BC183" s="31"/>
      <c r="BD183" s="32"/>
      <c r="BE183" s="31"/>
      <c r="BF183" s="31"/>
      <c r="BG183" s="33"/>
      <c r="BH183" s="34"/>
      <c r="BI183" s="12"/>
      <c r="BJ183" s="11"/>
      <c r="BK183" s="11"/>
      <c r="BL183" s="14">
        <v>241862.61</v>
      </c>
      <c r="BM183" s="13"/>
      <c r="BN183" s="13"/>
    </row>
    <row r="184" spans="1:66" ht="16.5" thickBot="1">
      <c r="A184" s="19" t="s">
        <v>77</v>
      </c>
      <c r="B184" s="20" t="s">
        <v>184</v>
      </c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2" t="s">
        <v>76</v>
      </c>
      <c r="R184" s="20" t="s">
        <v>64</v>
      </c>
      <c r="S184" s="20" t="s">
        <v>46</v>
      </c>
      <c r="T184" s="23"/>
      <c r="U184" s="24">
        <v>238644.98</v>
      </c>
      <c r="V184" s="24"/>
      <c r="W184" s="24"/>
      <c r="X184" s="24"/>
      <c r="Y184" s="24"/>
      <c r="Z184" s="24"/>
      <c r="AA184" s="24"/>
      <c r="AB184" s="24">
        <v>238644.98</v>
      </c>
      <c r="AC184" s="24">
        <v>238644.98</v>
      </c>
      <c r="AD184" s="24"/>
      <c r="AE184" s="24"/>
      <c r="AF184" s="24"/>
      <c r="AG184" s="24"/>
      <c r="AH184" s="24"/>
      <c r="AI184" s="24"/>
      <c r="AJ184" s="24"/>
      <c r="AK184" s="24"/>
      <c r="AL184" s="30">
        <f>AL185</f>
        <v>186767.8</v>
      </c>
      <c r="AM184" s="31"/>
      <c r="AN184" s="31"/>
      <c r="AO184" s="31"/>
      <c r="AP184" s="31">
        <v>238644.98</v>
      </c>
      <c r="AQ184" s="31"/>
      <c r="AR184" s="31">
        <v>231278.3</v>
      </c>
      <c r="AS184" s="31"/>
      <c r="AT184" s="31"/>
      <c r="AU184" s="31"/>
      <c r="AV184" s="31"/>
      <c r="AW184" s="31"/>
      <c r="AX184" s="31"/>
      <c r="AY184" s="31">
        <v>231278.3</v>
      </c>
      <c r="AZ184" s="31">
        <v>231278.3</v>
      </c>
      <c r="BA184" s="31"/>
      <c r="BB184" s="31"/>
      <c r="BC184" s="31"/>
      <c r="BD184" s="32"/>
      <c r="BE184" s="31"/>
      <c r="BF184" s="31"/>
      <c r="BG184" s="33"/>
      <c r="BH184" s="34"/>
      <c r="BI184" s="12"/>
      <c r="BJ184" s="11"/>
      <c r="BK184" s="11"/>
      <c r="BL184" s="14">
        <v>241862.61</v>
      </c>
      <c r="BM184" s="13"/>
      <c r="BN184" s="13"/>
    </row>
    <row r="185" spans="1:66" ht="16.5" thickBot="1">
      <c r="A185" s="19" t="s">
        <v>78</v>
      </c>
      <c r="B185" s="20" t="s">
        <v>184</v>
      </c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2" t="s">
        <v>76</v>
      </c>
      <c r="R185" s="20" t="s">
        <v>64</v>
      </c>
      <c r="S185" s="20" t="s">
        <v>79</v>
      </c>
      <c r="T185" s="23"/>
      <c r="U185" s="24">
        <v>238644.98</v>
      </c>
      <c r="V185" s="24"/>
      <c r="W185" s="24"/>
      <c r="X185" s="24"/>
      <c r="Y185" s="24"/>
      <c r="Z185" s="24"/>
      <c r="AA185" s="24"/>
      <c r="AB185" s="24">
        <v>238644.98</v>
      </c>
      <c r="AC185" s="24">
        <v>238644.98</v>
      </c>
      <c r="AD185" s="24"/>
      <c r="AE185" s="24"/>
      <c r="AF185" s="24"/>
      <c r="AG185" s="24"/>
      <c r="AH185" s="24"/>
      <c r="AI185" s="24"/>
      <c r="AJ185" s="24"/>
      <c r="AK185" s="24"/>
      <c r="AL185" s="30">
        <v>186767.8</v>
      </c>
      <c r="AM185" s="31"/>
      <c r="AN185" s="31"/>
      <c r="AO185" s="31"/>
      <c r="AP185" s="31">
        <v>238644.98</v>
      </c>
      <c r="AQ185" s="31"/>
      <c r="AR185" s="31">
        <v>231278.3</v>
      </c>
      <c r="AS185" s="31"/>
      <c r="AT185" s="31"/>
      <c r="AU185" s="31"/>
      <c r="AV185" s="31"/>
      <c r="AW185" s="31"/>
      <c r="AX185" s="31"/>
      <c r="AY185" s="31">
        <v>231278.3</v>
      </c>
      <c r="AZ185" s="31">
        <v>231278.3</v>
      </c>
      <c r="BA185" s="31"/>
      <c r="BB185" s="31"/>
      <c r="BC185" s="31"/>
      <c r="BD185" s="32"/>
      <c r="BE185" s="31"/>
      <c r="BF185" s="31"/>
      <c r="BG185" s="33"/>
      <c r="BH185" s="34"/>
      <c r="BI185" s="12"/>
      <c r="BJ185" s="11"/>
      <c r="BK185" s="11"/>
      <c r="BL185" s="14">
        <v>241862.61</v>
      </c>
      <c r="BM185" s="13"/>
      <c r="BN185" s="13"/>
    </row>
    <row r="186" spans="1:66" ht="63.75" thickBot="1">
      <c r="A186" s="15" t="s">
        <v>185</v>
      </c>
      <c r="B186" s="16" t="s">
        <v>186</v>
      </c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8"/>
      <c r="R186" s="16"/>
      <c r="S186" s="16"/>
      <c r="T186" s="9"/>
      <c r="U186" s="11">
        <v>1079868.78</v>
      </c>
      <c r="V186" s="11"/>
      <c r="W186" s="11"/>
      <c r="X186" s="11"/>
      <c r="Y186" s="11"/>
      <c r="Z186" s="11"/>
      <c r="AA186" s="11"/>
      <c r="AB186" s="11">
        <v>1079868.78</v>
      </c>
      <c r="AC186" s="11">
        <v>1079868.78</v>
      </c>
      <c r="AD186" s="11"/>
      <c r="AE186" s="11"/>
      <c r="AF186" s="11"/>
      <c r="AG186" s="11"/>
      <c r="AH186" s="11"/>
      <c r="AI186" s="11"/>
      <c r="AJ186" s="11"/>
      <c r="AK186" s="11"/>
      <c r="AL186" s="25">
        <f>AL187</f>
        <v>854918.43</v>
      </c>
      <c r="AM186" s="26"/>
      <c r="AN186" s="26"/>
      <c r="AO186" s="26"/>
      <c r="AP186" s="26">
        <v>1079868.78</v>
      </c>
      <c r="AQ186" s="26"/>
      <c r="AR186" s="26">
        <v>1036367.87</v>
      </c>
      <c r="AS186" s="26"/>
      <c r="AT186" s="26"/>
      <c r="AU186" s="26"/>
      <c r="AV186" s="26"/>
      <c r="AW186" s="26"/>
      <c r="AX186" s="26"/>
      <c r="AY186" s="26">
        <v>1036367.87</v>
      </c>
      <c r="AZ186" s="26">
        <v>1036367.87</v>
      </c>
      <c r="BA186" s="26"/>
      <c r="BB186" s="26"/>
      <c r="BC186" s="26"/>
      <c r="BD186" s="27"/>
      <c r="BE186" s="26"/>
      <c r="BF186" s="26"/>
      <c r="BG186" s="28"/>
      <c r="BH186" s="29"/>
      <c r="BI186" s="12"/>
      <c r="BJ186" s="11"/>
      <c r="BK186" s="11"/>
      <c r="BL186" s="14">
        <v>1087546.1499999999</v>
      </c>
      <c r="BM186" s="13"/>
      <c r="BN186" s="13"/>
    </row>
    <row r="187" spans="1:66" ht="16.5" thickBot="1">
      <c r="A187" s="19" t="s">
        <v>75</v>
      </c>
      <c r="B187" s="20" t="s">
        <v>186</v>
      </c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2" t="s">
        <v>76</v>
      </c>
      <c r="R187" s="20"/>
      <c r="S187" s="20"/>
      <c r="T187" s="23"/>
      <c r="U187" s="24">
        <v>1079868.78</v>
      </c>
      <c r="V187" s="24"/>
      <c r="W187" s="24"/>
      <c r="X187" s="24"/>
      <c r="Y187" s="24"/>
      <c r="Z187" s="24"/>
      <c r="AA187" s="24"/>
      <c r="AB187" s="24">
        <v>1079868.78</v>
      </c>
      <c r="AC187" s="24">
        <v>1079868.78</v>
      </c>
      <c r="AD187" s="24"/>
      <c r="AE187" s="24"/>
      <c r="AF187" s="24"/>
      <c r="AG187" s="24"/>
      <c r="AH187" s="24"/>
      <c r="AI187" s="24"/>
      <c r="AJ187" s="24"/>
      <c r="AK187" s="24"/>
      <c r="AL187" s="30">
        <f>AL188</f>
        <v>854918.43</v>
      </c>
      <c r="AM187" s="31"/>
      <c r="AN187" s="31"/>
      <c r="AO187" s="31"/>
      <c r="AP187" s="31">
        <v>1079868.78</v>
      </c>
      <c r="AQ187" s="31"/>
      <c r="AR187" s="31">
        <v>1036367.87</v>
      </c>
      <c r="AS187" s="31"/>
      <c r="AT187" s="31"/>
      <c r="AU187" s="31"/>
      <c r="AV187" s="31"/>
      <c r="AW187" s="31"/>
      <c r="AX187" s="31"/>
      <c r="AY187" s="31">
        <v>1036367.87</v>
      </c>
      <c r="AZ187" s="31">
        <v>1036367.87</v>
      </c>
      <c r="BA187" s="31"/>
      <c r="BB187" s="31"/>
      <c r="BC187" s="31"/>
      <c r="BD187" s="32"/>
      <c r="BE187" s="31"/>
      <c r="BF187" s="31"/>
      <c r="BG187" s="33"/>
      <c r="BH187" s="34"/>
      <c r="BI187" s="12"/>
      <c r="BJ187" s="11"/>
      <c r="BK187" s="11"/>
      <c r="BL187" s="14">
        <v>1087546.1499999999</v>
      </c>
      <c r="BM187" s="13"/>
      <c r="BN187" s="13"/>
    </row>
    <row r="188" spans="1:66" ht="16.5" thickBot="1">
      <c r="A188" s="19" t="s">
        <v>77</v>
      </c>
      <c r="B188" s="20" t="s">
        <v>186</v>
      </c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2" t="s">
        <v>76</v>
      </c>
      <c r="R188" s="20" t="s">
        <v>64</v>
      </c>
      <c r="S188" s="20" t="s">
        <v>46</v>
      </c>
      <c r="T188" s="23"/>
      <c r="U188" s="24">
        <v>1079868.78</v>
      </c>
      <c r="V188" s="24"/>
      <c r="W188" s="24"/>
      <c r="X188" s="24"/>
      <c r="Y188" s="24"/>
      <c r="Z188" s="24"/>
      <c r="AA188" s="24"/>
      <c r="AB188" s="24">
        <v>1079868.78</v>
      </c>
      <c r="AC188" s="24">
        <v>1079868.78</v>
      </c>
      <c r="AD188" s="24"/>
      <c r="AE188" s="24"/>
      <c r="AF188" s="24"/>
      <c r="AG188" s="24"/>
      <c r="AH188" s="24"/>
      <c r="AI188" s="24"/>
      <c r="AJ188" s="24"/>
      <c r="AK188" s="24"/>
      <c r="AL188" s="30">
        <f>AL189</f>
        <v>854918.43</v>
      </c>
      <c r="AM188" s="31"/>
      <c r="AN188" s="31"/>
      <c r="AO188" s="31"/>
      <c r="AP188" s="31">
        <v>1079868.78</v>
      </c>
      <c r="AQ188" s="31"/>
      <c r="AR188" s="31">
        <v>1036367.87</v>
      </c>
      <c r="AS188" s="31"/>
      <c r="AT188" s="31"/>
      <c r="AU188" s="31"/>
      <c r="AV188" s="31"/>
      <c r="AW188" s="31"/>
      <c r="AX188" s="31"/>
      <c r="AY188" s="31">
        <v>1036367.87</v>
      </c>
      <c r="AZ188" s="31">
        <v>1036367.87</v>
      </c>
      <c r="BA188" s="31"/>
      <c r="BB188" s="31"/>
      <c r="BC188" s="31"/>
      <c r="BD188" s="32"/>
      <c r="BE188" s="31"/>
      <c r="BF188" s="31"/>
      <c r="BG188" s="33"/>
      <c r="BH188" s="34"/>
      <c r="BI188" s="12"/>
      <c r="BJ188" s="11"/>
      <c r="BK188" s="11"/>
      <c r="BL188" s="14">
        <v>1087546.1499999999</v>
      </c>
      <c r="BM188" s="13"/>
      <c r="BN188" s="13"/>
    </row>
    <row r="189" spans="1:66" ht="16.5" thickBot="1">
      <c r="A189" s="19" t="s">
        <v>78</v>
      </c>
      <c r="B189" s="20" t="s">
        <v>186</v>
      </c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2" t="s">
        <v>76</v>
      </c>
      <c r="R189" s="20" t="s">
        <v>64</v>
      </c>
      <c r="S189" s="20" t="s">
        <v>79</v>
      </c>
      <c r="T189" s="23"/>
      <c r="U189" s="24">
        <v>1079868.78</v>
      </c>
      <c r="V189" s="24"/>
      <c r="W189" s="24"/>
      <c r="X189" s="24"/>
      <c r="Y189" s="24"/>
      <c r="Z189" s="24"/>
      <c r="AA189" s="24"/>
      <c r="AB189" s="24">
        <v>1079868.78</v>
      </c>
      <c r="AC189" s="24">
        <v>1079868.78</v>
      </c>
      <c r="AD189" s="24"/>
      <c r="AE189" s="24"/>
      <c r="AF189" s="24"/>
      <c r="AG189" s="24"/>
      <c r="AH189" s="24"/>
      <c r="AI189" s="24"/>
      <c r="AJ189" s="24"/>
      <c r="AK189" s="24"/>
      <c r="AL189" s="30">
        <v>854918.43</v>
      </c>
      <c r="AM189" s="31"/>
      <c r="AN189" s="31"/>
      <c r="AO189" s="31"/>
      <c r="AP189" s="31">
        <v>1079868.78</v>
      </c>
      <c r="AQ189" s="31"/>
      <c r="AR189" s="31">
        <v>1036367.87</v>
      </c>
      <c r="AS189" s="31"/>
      <c r="AT189" s="31"/>
      <c r="AU189" s="31"/>
      <c r="AV189" s="31"/>
      <c r="AW189" s="31"/>
      <c r="AX189" s="31"/>
      <c r="AY189" s="31">
        <v>1036367.87</v>
      </c>
      <c r="AZ189" s="31">
        <v>1036367.87</v>
      </c>
      <c r="BA189" s="31"/>
      <c r="BB189" s="31"/>
      <c r="BC189" s="31"/>
      <c r="BD189" s="32"/>
      <c r="BE189" s="31"/>
      <c r="BF189" s="31"/>
      <c r="BG189" s="33"/>
      <c r="BH189" s="34"/>
      <c r="BI189" s="12"/>
      <c r="BJ189" s="11"/>
      <c r="BK189" s="11"/>
      <c r="BL189" s="14">
        <v>1087546.1499999999</v>
      </c>
      <c r="BM189" s="13"/>
      <c r="BN189" s="13"/>
    </row>
    <row r="190" spans="1:66" ht="48" thickBot="1">
      <c r="A190" s="15" t="s">
        <v>187</v>
      </c>
      <c r="B190" s="16" t="s">
        <v>188</v>
      </c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8"/>
      <c r="R190" s="16"/>
      <c r="S190" s="16"/>
      <c r="T190" s="9"/>
      <c r="U190" s="11">
        <v>737752.95</v>
      </c>
      <c r="V190" s="11"/>
      <c r="W190" s="11"/>
      <c r="X190" s="11"/>
      <c r="Y190" s="11"/>
      <c r="Z190" s="11"/>
      <c r="AA190" s="11"/>
      <c r="AB190" s="11">
        <v>737752.95</v>
      </c>
      <c r="AC190" s="11">
        <v>737752.95</v>
      </c>
      <c r="AD190" s="11"/>
      <c r="AE190" s="11"/>
      <c r="AF190" s="11"/>
      <c r="AG190" s="11"/>
      <c r="AH190" s="11"/>
      <c r="AI190" s="11"/>
      <c r="AJ190" s="11"/>
      <c r="AK190" s="11"/>
      <c r="AL190" s="25">
        <f>AL191</f>
        <v>567963.6</v>
      </c>
      <c r="AM190" s="26"/>
      <c r="AN190" s="26"/>
      <c r="AO190" s="26"/>
      <c r="AP190" s="26">
        <v>737752.95</v>
      </c>
      <c r="AQ190" s="26"/>
      <c r="AR190" s="26">
        <v>738238.6</v>
      </c>
      <c r="AS190" s="26"/>
      <c r="AT190" s="26"/>
      <c r="AU190" s="26"/>
      <c r="AV190" s="26"/>
      <c r="AW190" s="26"/>
      <c r="AX190" s="26"/>
      <c r="AY190" s="26">
        <v>738238.6</v>
      </c>
      <c r="AZ190" s="26">
        <v>738238.6</v>
      </c>
      <c r="BA190" s="26"/>
      <c r="BB190" s="26"/>
      <c r="BC190" s="26"/>
      <c r="BD190" s="27"/>
      <c r="BE190" s="26"/>
      <c r="BF190" s="26"/>
      <c r="BG190" s="28"/>
      <c r="BH190" s="29"/>
      <c r="BI190" s="12"/>
      <c r="BJ190" s="11"/>
      <c r="BK190" s="11"/>
      <c r="BL190" s="14">
        <v>773825.53</v>
      </c>
      <c r="BM190" s="13"/>
      <c r="BN190" s="13"/>
    </row>
    <row r="191" spans="1:66" ht="16.5" thickBot="1">
      <c r="A191" s="19" t="s">
        <v>75</v>
      </c>
      <c r="B191" s="20" t="s">
        <v>188</v>
      </c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2" t="s">
        <v>76</v>
      </c>
      <c r="R191" s="20"/>
      <c r="S191" s="20"/>
      <c r="T191" s="23"/>
      <c r="U191" s="24">
        <v>737752.95</v>
      </c>
      <c r="V191" s="24"/>
      <c r="W191" s="24"/>
      <c r="X191" s="24"/>
      <c r="Y191" s="24"/>
      <c r="Z191" s="24"/>
      <c r="AA191" s="24"/>
      <c r="AB191" s="24">
        <v>737752.95</v>
      </c>
      <c r="AC191" s="24">
        <v>737752.95</v>
      </c>
      <c r="AD191" s="24"/>
      <c r="AE191" s="24"/>
      <c r="AF191" s="24"/>
      <c r="AG191" s="24"/>
      <c r="AH191" s="24"/>
      <c r="AI191" s="24"/>
      <c r="AJ191" s="24"/>
      <c r="AK191" s="24"/>
      <c r="AL191" s="30">
        <f>AL192</f>
        <v>567963.6</v>
      </c>
      <c r="AM191" s="31"/>
      <c r="AN191" s="31"/>
      <c r="AO191" s="31"/>
      <c r="AP191" s="31">
        <v>737752.95</v>
      </c>
      <c r="AQ191" s="31"/>
      <c r="AR191" s="31">
        <v>738238.6</v>
      </c>
      <c r="AS191" s="31"/>
      <c r="AT191" s="31"/>
      <c r="AU191" s="31"/>
      <c r="AV191" s="31"/>
      <c r="AW191" s="31"/>
      <c r="AX191" s="31"/>
      <c r="AY191" s="31">
        <v>738238.6</v>
      </c>
      <c r="AZ191" s="31">
        <v>738238.6</v>
      </c>
      <c r="BA191" s="31"/>
      <c r="BB191" s="31"/>
      <c r="BC191" s="31"/>
      <c r="BD191" s="32"/>
      <c r="BE191" s="31"/>
      <c r="BF191" s="31"/>
      <c r="BG191" s="33"/>
      <c r="BH191" s="34"/>
      <c r="BI191" s="12"/>
      <c r="BJ191" s="11"/>
      <c r="BK191" s="11"/>
      <c r="BL191" s="14">
        <v>773825.53</v>
      </c>
      <c r="BM191" s="13"/>
      <c r="BN191" s="13"/>
    </row>
    <row r="192" spans="1:66" ht="16.5" thickBot="1">
      <c r="A192" s="19" t="s">
        <v>77</v>
      </c>
      <c r="B192" s="20" t="s">
        <v>188</v>
      </c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2" t="s">
        <v>76</v>
      </c>
      <c r="R192" s="20" t="s">
        <v>64</v>
      </c>
      <c r="S192" s="20" t="s">
        <v>46</v>
      </c>
      <c r="T192" s="23"/>
      <c r="U192" s="24">
        <v>737752.95</v>
      </c>
      <c r="V192" s="24"/>
      <c r="W192" s="24"/>
      <c r="X192" s="24"/>
      <c r="Y192" s="24"/>
      <c r="Z192" s="24"/>
      <c r="AA192" s="24"/>
      <c r="AB192" s="24">
        <v>737752.95</v>
      </c>
      <c r="AC192" s="24">
        <v>737752.95</v>
      </c>
      <c r="AD192" s="24"/>
      <c r="AE192" s="24"/>
      <c r="AF192" s="24"/>
      <c r="AG192" s="24"/>
      <c r="AH192" s="24"/>
      <c r="AI192" s="24"/>
      <c r="AJ192" s="24"/>
      <c r="AK192" s="24"/>
      <c r="AL192" s="30">
        <f>AL193</f>
        <v>567963.6</v>
      </c>
      <c r="AM192" s="31"/>
      <c r="AN192" s="31"/>
      <c r="AO192" s="31"/>
      <c r="AP192" s="31">
        <v>737752.95</v>
      </c>
      <c r="AQ192" s="31"/>
      <c r="AR192" s="31">
        <v>738238.6</v>
      </c>
      <c r="AS192" s="31"/>
      <c r="AT192" s="31"/>
      <c r="AU192" s="31"/>
      <c r="AV192" s="31"/>
      <c r="AW192" s="31"/>
      <c r="AX192" s="31"/>
      <c r="AY192" s="31">
        <v>738238.6</v>
      </c>
      <c r="AZ192" s="31">
        <v>738238.6</v>
      </c>
      <c r="BA192" s="31"/>
      <c r="BB192" s="31"/>
      <c r="BC192" s="31"/>
      <c r="BD192" s="32"/>
      <c r="BE192" s="31"/>
      <c r="BF192" s="31"/>
      <c r="BG192" s="33"/>
      <c r="BH192" s="34"/>
      <c r="BI192" s="12"/>
      <c r="BJ192" s="11"/>
      <c r="BK192" s="11"/>
      <c r="BL192" s="14">
        <v>773825.53</v>
      </c>
      <c r="BM192" s="13"/>
      <c r="BN192" s="13"/>
    </row>
    <row r="193" spans="1:66" ht="16.5" thickBot="1">
      <c r="A193" s="19" t="s">
        <v>78</v>
      </c>
      <c r="B193" s="20" t="s">
        <v>188</v>
      </c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2" t="s">
        <v>76</v>
      </c>
      <c r="R193" s="20" t="s">
        <v>64</v>
      </c>
      <c r="S193" s="20" t="s">
        <v>79</v>
      </c>
      <c r="T193" s="23"/>
      <c r="U193" s="24">
        <v>737752.95</v>
      </c>
      <c r="V193" s="24"/>
      <c r="W193" s="24"/>
      <c r="X193" s="24"/>
      <c r="Y193" s="24"/>
      <c r="Z193" s="24"/>
      <c r="AA193" s="24"/>
      <c r="AB193" s="24">
        <v>737752.95</v>
      </c>
      <c r="AC193" s="24">
        <v>737752.95</v>
      </c>
      <c r="AD193" s="24"/>
      <c r="AE193" s="24"/>
      <c r="AF193" s="24"/>
      <c r="AG193" s="24"/>
      <c r="AH193" s="24"/>
      <c r="AI193" s="24"/>
      <c r="AJ193" s="24"/>
      <c r="AK193" s="24"/>
      <c r="AL193" s="30">
        <v>567963.6</v>
      </c>
      <c r="AM193" s="31"/>
      <c r="AN193" s="31"/>
      <c r="AO193" s="31"/>
      <c r="AP193" s="31">
        <v>737752.95</v>
      </c>
      <c r="AQ193" s="31"/>
      <c r="AR193" s="31">
        <v>738238.6</v>
      </c>
      <c r="AS193" s="31"/>
      <c r="AT193" s="31"/>
      <c r="AU193" s="31"/>
      <c r="AV193" s="31"/>
      <c r="AW193" s="31"/>
      <c r="AX193" s="31"/>
      <c r="AY193" s="31">
        <v>738238.6</v>
      </c>
      <c r="AZ193" s="31">
        <v>738238.6</v>
      </c>
      <c r="BA193" s="31"/>
      <c r="BB193" s="31"/>
      <c r="BC193" s="31"/>
      <c r="BD193" s="32"/>
      <c r="BE193" s="31"/>
      <c r="BF193" s="31"/>
      <c r="BG193" s="33"/>
      <c r="BH193" s="34"/>
      <c r="BI193" s="12"/>
      <c r="BJ193" s="11"/>
      <c r="BK193" s="11"/>
      <c r="BL193" s="14">
        <v>773825.53</v>
      </c>
      <c r="BM193" s="13"/>
      <c r="BN193" s="13"/>
    </row>
    <row r="194" spans="1:66" ht="48" thickBot="1">
      <c r="A194" s="15" t="s">
        <v>189</v>
      </c>
      <c r="B194" s="16" t="s">
        <v>190</v>
      </c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8"/>
      <c r="R194" s="16"/>
      <c r="S194" s="16"/>
      <c r="T194" s="9"/>
      <c r="U194" s="11">
        <v>148562.85</v>
      </c>
      <c r="V194" s="11"/>
      <c r="W194" s="11"/>
      <c r="X194" s="11"/>
      <c r="Y194" s="11"/>
      <c r="Z194" s="11"/>
      <c r="AA194" s="11"/>
      <c r="AB194" s="11">
        <v>148562.85</v>
      </c>
      <c r="AC194" s="11">
        <v>148562.85</v>
      </c>
      <c r="AD194" s="11"/>
      <c r="AE194" s="11"/>
      <c r="AF194" s="11"/>
      <c r="AG194" s="11"/>
      <c r="AH194" s="11"/>
      <c r="AI194" s="11"/>
      <c r="AJ194" s="11"/>
      <c r="AK194" s="11"/>
      <c r="AL194" s="25">
        <f>AL195</f>
        <v>114257.42</v>
      </c>
      <c r="AM194" s="26"/>
      <c r="AN194" s="26"/>
      <c r="AO194" s="26"/>
      <c r="AP194" s="26">
        <v>148562.85</v>
      </c>
      <c r="AQ194" s="26"/>
      <c r="AR194" s="26">
        <v>140568.47</v>
      </c>
      <c r="AS194" s="26"/>
      <c r="AT194" s="26"/>
      <c r="AU194" s="26"/>
      <c r="AV194" s="26"/>
      <c r="AW194" s="26"/>
      <c r="AX194" s="26"/>
      <c r="AY194" s="26">
        <v>140568.47</v>
      </c>
      <c r="AZ194" s="26">
        <v>140568.47</v>
      </c>
      <c r="BA194" s="26"/>
      <c r="BB194" s="26"/>
      <c r="BC194" s="26"/>
      <c r="BD194" s="27"/>
      <c r="BE194" s="26"/>
      <c r="BF194" s="26"/>
      <c r="BG194" s="28"/>
      <c r="BH194" s="29"/>
      <c r="BI194" s="12"/>
      <c r="BJ194" s="11"/>
      <c r="BK194" s="11"/>
      <c r="BL194" s="14">
        <v>147596.89000000001</v>
      </c>
      <c r="BM194" s="13"/>
      <c r="BN194" s="13"/>
    </row>
    <row r="195" spans="1:66" ht="16.5" thickBot="1">
      <c r="A195" s="19" t="s">
        <v>75</v>
      </c>
      <c r="B195" s="20" t="s">
        <v>190</v>
      </c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2" t="s">
        <v>76</v>
      </c>
      <c r="R195" s="20"/>
      <c r="S195" s="20"/>
      <c r="T195" s="23"/>
      <c r="U195" s="24">
        <v>148562.85</v>
      </c>
      <c r="V195" s="24"/>
      <c r="W195" s="24"/>
      <c r="X195" s="24"/>
      <c r="Y195" s="24"/>
      <c r="Z195" s="24"/>
      <c r="AA195" s="24"/>
      <c r="AB195" s="24">
        <v>148562.85</v>
      </c>
      <c r="AC195" s="24">
        <v>148562.85</v>
      </c>
      <c r="AD195" s="24"/>
      <c r="AE195" s="24"/>
      <c r="AF195" s="24"/>
      <c r="AG195" s="24"/>
      <c r="AH195" s="24"/>
      <c r="AI195" s="24"/>
      <c r="AJ195" s="24"/>
      <c r="AK195" s="24"/>
      <c r="AL195" s="30">
        <f>AL196</f>
        <v>114257.42</v>
      </c>
      <c r="AM195" s="31"/>
      <c r="AN195" s="31"/>
      <c r="AO195" s="31"/>
      <c r="AP195" s="31">
        <v>148562.85</v>
      </c>
      <c r="AQ195" s="31"/>
      <c r="AR195" s="31">
        <v>140568.47</v>
      </c>
      <c r="AS195" s="31"/>
      <c r="AT195" s="31"/>
      <c r="AU195" s="31"/>
      <c r="AV195" s="31"/>
      <c r="AW195" s="31"/>
      <c r="AX195" s="31"/>
      <c r="AY195" s="31">
        <v>140568.47</v>
      </c>
      <c r="AZ195" s="31">
        <v>140568.47</v>
      </c>
      <c r="BA195" s="31"/>
      <c r="BB195" s="31"/>
      <c r="BC195" s="31"/>
      <c r="BD195" s="32"/>
      <c r="BE195" s="31"/>
      <c r="BF195" s="31"/>
      <c r="BG195" s="33"/>
      <c r="BH195" s="34"/>
      <c r="BI195" s="12"/>
      <c r="BJ195" s="11"/>
      <c r="BK195" s="11"/>
      <c r="BL195" s="14">
        <v>147596.89000000001</v>
      </c>
      <c r="BM195" s="13"/>
      <c r="BN195" s="13"/>
    </row>
    <row r="196" spans="1:66" ht="16.5" thickBot="1">
      <c r="A196" s="19" t="s">
        <v>77</v>
      </c>
      <c r="B196" s="20" t="s">
        <v>190</v>
      </c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2" t="s">
        <v>76</v>
      </c>
      <c r="R196" s="20" t="s">
        <v>64</v>
      </c>
      <c r="S196" s="20" t="s">
        <v>46</v>
      </c>
      <c r="T196" s="23"/>
      <c r="U196" s="24">
        <v>148562.85</v>
      </c>
      <c r="V196" s="24"/>
      <c r="W196" s="24"/>
      <c r="X196" s="24"/>
      <c r="Y196" s="24"/>
      <c r="Z196" s="24"/>
      <c r="AA196" s="24"/>
      <c r="AB196" s="24">
        <v>148562.85</v>
      </c>
      <c r="AC196" s="24">
        <v>148562.85</v>
      </c>
      <c r="AD196" s="24"/>
      <c r="AE196" s="24"/>
      <c r="AF196" s="24"/>
      <c r="AG196" s="24"/>
      <c r="AH196" s="24"/>
      <c r="AI196" s="24"/>
      <c r="AJ196" s="24"/>
      <c r="AK196" s="24"/>
      <c r="AL196" s="30">
        <f>AL197</f>
        <v>114257.42</v>
      </c>
      <c r="AM196" s="31"/>
      <c r="AN196" s="31"/>
      <c r="AO196" s="31"/>
      <c r="AP196" s="31">
        <v>148562.85</v>
      </c>
      <c r="AQ196" s="31"/>
      <c r="AR196" s="31">
        <v>140568.47</v>
      </c>
      <c r="AS196" s="31"/>
      <c r="AT196" s="31"/>
      <c r="AU196" s="31"/>
      <c r="AV196" s="31"/>
      <c r="AW196" s="31"/>
      <c r="AX196" s="31"/>
      <c r="AY196" s="31">
        <v>140568.47</v>
      </c>
      <c r="AZ196" s="31">
        <v>140568.47</v>
      </c>
      <c r="BA196" s="31"/>
      <c r="BB196" s="31"/>
      <c r="BC196" s="31"/>
      <c r="BD196" s="32"/>
      <c r="BE196" s="31"/>
      <c r="BF196" s="31"/>
      <c r="BG196" s="33"/>
      <c r="BH196" s="34"/>
      <c r="BI196" s="12"/>
      <c r="BJ196" s="11"/>
      <c r="BK196" s="11"/>
      <c r="BL196" s="14">
        <v>147596.89000000001</v>
      </c>
      <c r="BM196" s="13"/>
      <c r="BN196" s="13"/>
    </row>
    <row r="197" spans="1:66" ht="16.5" thickBot="1">
      <c r="A197" s="19" t="s">
        <v>78</v>
      </c>
      <c r="B197" s="20" t="s">
        <v>190</v>
      </c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2" t="s">
        <v>76</v>
      </c>
      <c r="R197" s="20" t="s">
        <v>64</v>
      </c>
      <c r="S197" s="20" t="s">
        <v>79</v>
      </c>
      <c r="T197" s="23"/>
      <c r="U197" s="24">
        <v>148562.85</v>
      </c>
      <c r="V197" s="24"/>
      <c r="W197" s="24"/>
      <c r="X197" s="24"/>
      <c r="Y197" s="24"/>
      <c r="Z197" s="24"/>
      <c r="AA197" s="24"/>
      <c r="AB197" s="24">
        <v>148562.85</v>
      </c>
      <c r="AC197" s="24">
        <v>148562.85</v>
      </c>
      <c r="AD197" s="24"/>
      <c r="AE197" s="24"/>
      <c r="AF197" s="24"/>
      <c r="AG197" s="24"/>
      <c r="AH197" s="24"/>
      <c r="AI197" s="24"/>
      <c r="AJ197" s="24"/>
      <c r="AK197" s="24"/>
      <c r="AL197" s="30">
        <v>114257.42</v>
      </c>
      <c r="AM197" s="31"/>
      <c r="AN197" s="31"/>
      <c r="AO197" s="31"/>
      <c r="AP197" s="31">
        <v>148562.85</v>
      </c>
      <c r="AQ197" s="31"/>
      <c r="AR197" s="31">
        <v>140568.47</v>
      </c>
      <c r="AS197" s="31"/>
      <c r="AT197" s="31"/>
      <c r="AU197" s="31"/>
      <c r="AV197" s="31"/>
      <c r="AW197" s="31"/>
      <c r="AX197" s="31"/>
      <c r="AY197" s="31">
        <v>140568.47</v>
      </c>
      <c r="AZ197" s="31">
        <v>140568.47</v>
      </c>
      <c r="BA197" s="31"/>
      <c r="BB197" s="31"/>
      <c r="BC197" s="31"/>
      <c r="BD197" s="32"/>
      <c r="BE197" s="31"/>
      <c r="BF197" s="31"/>
      <c r="BG197" s="33"/>
      <c r="BH197" s="34"/>
      <c r="BI197" s="12"/>
      <c r="BJ197" s="11"/>
      <c r="BK197" s="11"/>
      <c r="BL197" s="14">
        <v>147596.89000000001</v>
      </c>
      <c r="BM197" s="13"/>
      <c r="BN197" s="13"/>
    </row>
    <row r="198" spans="1:66" ht="32.25" thickBot="1">
      <c r="A198" s="15" t="s">
        <v>191</v>
      </c>
      <c r="B198" s="16" t="s">
        <v>192</v>
      </c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8"/>
      <c r="R198" s="16"/>
      <c r="S198" s="16"/>
      <c r="T198" s="9"/>
      <c r="U198" s="11">
        <v>100000</v>
      </c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>
        <v>-50000</v>
      </c>
      <c r="AG198" s="11"/>
      <c r="AH198" s="11"/>
      <c r="AI198" s="11"/>
      <c r="AJ198" s="11"/>
      <c r="AK198" s="11"/>
      <c r="AL198" s="25">
        <f>AL199</f>
        <v>33110</v>
      </c>
      <c r="AM198" s="26"/>
      <c r="AN198" s="26"/>
      <c r="AO198" s="26"/>
      <c r="AP198" s="26"/>
      <c r="AQ198" s="26"/>
      <c r="AR198" s="26">
        <v>50000</v>
      </c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7"/>
      <c r="BE198" s="26"/>
      <c r="BF198" s="26"/>
      <c r="BG198" s="28"/>
      <c r="BH198" s="29"/>
      <c r="BI198" s="12"/>
      <c r="BJ198" s="11"/>
      <c r="BK198" s="11"/>
      <c r="BL198" s="14"/>
      <c r="BM198" s="13"/>
      <c r="BN198" s="13"/>
    </row>
    <row r="199" spans="1:66" ht="32.25" thickBot="1">
      <c r="A199" s="19" t="s">
        <v>42</v>
      </c>
      <c r="B199" s="20" t="s">
        <v>192</v>
      </c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2" t="s">
        <v>43</v>
      </c>
      <c r="R199" s="20"/>
      <c r="S199" s="20"/>
      <c r="T199" s="23"/>
      <c r="U199" s="24">
        <v>100000</v>
      </c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>
        <v>-50000</v>
      </c>
      <c r="AG199" s="24"/>
      <c r="AH199" s="24"/>
      <c r="AI199" s="24"/>
      <c r="AJ199" s="24"/>
      <c r="AK199" s="24"/>
      <c r="AL199" s="30">
        <f>AL200</f>
        <v>33110</v>
      </c>
      <c r="AM199" s="31"/>
      <c r="AN199" s="31"/>
      <c r="AO199" s="31"/>
      <c r="AP199" s="31"/>
      <c r="AQ199" s="31"/>
      <c r="AR199" s="31">
        <v>50000</v>
      </c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2"/>
      <c r="BE199" s="31"/>
      <c r="BF199" s="31"/>
      <c r="BG199" s="33"/>
      <c r="BH199" s="34"/>
      <c r="BI199" s="12"/>
      <c r="BJ199" s="11"/>
      <c r="BK199" s="11"/>
      <c r="BL199" s="14"/>
      <c r="BM199" s="13"/>
      <c r="BN199" s="13"/>
    </row>
    <row r="200" spans="1:66" ht="16.5" thickBot="1">
      <c r="A200" s="19" t="s">
        <v>77</v>
      </c>
      <c r="B200" s="20" t="s">
        <v>192</v>
      </c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2" t="s">
        <v>43</v>
      </c>
      <c r="R200" s="20" t="s">
        <v>64</v>
      </c>
      <c r="S200" s="20" t="s">
        <v>46</v>
      </c>
      <c r="T200" s="23"/>
      <c r="U200" s="24">
        <v>100000</v>
      </c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>
        <v>-50000</v>
      </c>
      <c r="AG200" s="24"/>
      <c r="AH200" s="24"/>
      <c r="AI200" s="24"/>
      <c r="AJ200" s="24"/>
      <c r="AK200" s="24"/>
      <c r="AL200" s="30">
        <f>AL201</f>
        <v>33110</v>
      </c>
      <c r="AM200" s="31"/>
      <c r="AN200" s="31"/>
      <c r="AO200" s="31"/>
      <c r="AP200" s="31"/>
      <c r="AQ200" s="31"/>
      <c r="AR200" s="31">
        <v>50000</v>
      </c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2"/>
      <c r="BE200" s="31"/>
      <c r="BF200" s="31"/>
      <c r="BG200" s="33"/>
      <c r="BH200" s="34"/>
      <c r="BI200" s="12"/>
      <c r="BJ200" s="11"/>
      <c r="BK200" s="11"/>
      <c r="BL200" s="14"/>
      <c r="BM200" s="13"/>
      <c r="BN200" s="13"/>
    </row>
    <row r="201" spans="1:66" ht="48" thickBot="1">
      <c r="A201" s="19" t="s">
        <v>180</v>
      </c>
      <c r="B201" s="20" t="s">
        <v>192</v>
      </c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2" t="s">
        <v>43</v>
      </c>
      <c r="R201" s="20" t="s">
        <v>64</v>
      </c>
      <c r="S201" s="20" t="s">
        <v>45</v>
      </c>
      <c r="T201" s="23"/>
      <c r="U201" s="24">
        <v>100000</v>
      </c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>
        <v>-50000</v>
      </c>
      <c r="AG201" s="24"/>
      <c r="AH201" s="24"/>
      <c r="AI201" s="24"/>
      <c r="AJ201" s="24"/>
      <c r="AK201" s="24"/>
      <c r="AL201" s="30">
        <v>33110</v>
      </c>
      <c r="AM201" s="31"/>
      <c r="AN201" s="31"/>
      <c r="AO201" s="31"/>
      <c r="AP201" s="31"/>
      <c r="AQ201" s="31"/>
      <c r="AR201" s="31">
        <v>50000</v>
      </c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2"/>
      <c r="BE201" s="31"/>
      <c r="BF201" s="31"/>
      <c r="BG201" s="33"/>
      <c r="BH201" s="34"/>
      <c r="BI201" s="12"/>
      <c r="BJ201" s="11"/>
      <c r="BK201" s="11"/>
      <c r="BL201" s="14"/>
      <c r="BM201" s="13"/>
      <c r="BN201" s="13"/>
    </row>
    <row r="202" spans="1:66" ht="16.5" thickBot="1">
      <c r="A202" s="15" t="s">
        <v>193</v>
      </c>
      <c r="B202" s="16" t="s">
        <v>194</v>
      </c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8"/>
      <c r="R202" s="16"/>
      <c r="S202" s="16"/>
      <c r="T202" s="9"/>
      <c r="U202" s="11">
        <v>25000</v>
      </c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>
        <v>-2371</v>
      </c>
      <c r="AG202" s="11"/>
      <c r="AH202" s="11"/>
      <c r="AI202" s="11"/>
      <c r="AJ202" s="11"/>
      <c r="AK202" s="11"/>
      <c r="AL202" s="25">
        <v>22629</v>
      </c>
      <c r="AM202" s="26"/>
      <c r="AN202" s="26"/>
      <c r="AO202" s="26"/>
      <c r="AP202" s="26"/>
      <c r="AQ202" s="26"/>
      <c r="AR202" s="26">
        <v>25000</v>
      </c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7"/>
      <c r="BE202" s="26"/>
      <c r="BF202" s="26"/>
      <c r="BG202" s="28"/>
      <c r="BH202" s="29"/>
      <c r="BI202" s="12"/>
      <c r="BJ202" s="11"/>
      <c r="BK202" s="11"/>
      <c r="BL202" s="14"/>
      <c r="BM202" s="13"/>
      <c r="BN202" s="13"/>
    </row>
    <row r="203" spans="1:66" ht="16.5" thickBot="1">
      <c r="A203" s="19" t="s">
        <v>65</v>
      </c>
      <c r="B203" s="20" t="s">
        <v>194</v>
      </c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2" t="s">
        <v>66</v>
      </c>
      <c r="R203" s="20"/>
      <c r="S203" s="20"/>
      <c r="T203" s="23"/>
      <c r="U203" s="24">
        <v>25000</v>
      </c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>
        <v>-2371</v>
      </c>
      <c r="AG203" s="24"/>
      <c r="AH203" s="24"/>
      <c r="AI203" s="24"/>
      <c r="AJ203" s="24"/>
      <c r="AK203" s="24"/>
      <c r="AL203" s="30">
        <v>22629</v>
      </c>
      <c r="AM203" s="31"/>
      <c r="AN203" s="31"/>
      <c r="AO203" s="31"/>
      <c r="AP203" s="31"/>
      <c r="AQ203" s="31"/>
      <c r="AR203" s="31">
        <v>25000</v>
      </c>
      <c r="AS203" s="31"/>
      <c r="AT203" s="31"/>
      <c r="AU203" s="31"/>
      <c r="AV203" s="31"/>
      <c r="AW203" s="31"/>
      <c r="AX203" s="31"/>
      <c r="AY203" s="31"/>
      <c r="AZ203" s="31"/>
      <c r="BA203" s="31"/>
      <c r="BB203" s="31"/>
      <c r="BC203" s="31"/>
      <c r="BD203" s="32"/>
      <c r="BE203" s="31"/>
      <c r="BF203" s="31"/>
      <c r="BG203" s="33"/>
      <c r="BH203" s="34"/>
      <c r="BI203" s="12"/>
      <c r="BJ203" s="11"/>
      <c r="BK203" s="11"/>
      <c r="BL203" s="14"/>
      <c r="BM203" s="13"/>
      <c r="BN203" s="13"/>
    </row>
    <row r="204" spans="1:66" ht="16.5" thickBot="1">
      <c r="A204" s="19" t="s">
        <v>77</v>
      </c>
      <c r="B204" s="20" t="s">
        <v>194</v>
      </c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2" t="s">
        <v>66</v>
      </c>
      <c r="R204" s="20" t="s">
        <v>64</v>
      </c>
      <c r="S204" s="20" t="s">
        <v>46</v>
      </c>
      <c r="T204" s="23"/>
      <c r="U204" s="24">
        <v>25000</v>
      </c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>
        <v>-2371</v>
      </c>
      <c r="AG204" s="24"/>
      <c r="AH204" s="24"/>
      <c r="AI204" s="24"/>
      <c r="AJ204" s="24"/>
      <c r="AK204" s="24"/>
      <c r="AL204" s="30">
        <v>22629</v>
      </c>
      <c r="AM204" s="31"/>
      <c r="AN204" s="31"/>
      <c r="AO204" s="31"/>
      <c r="AP204" s="31"/>
      <c r="AQ204" s="31"/>
      <c r="AR204" s="31">
        <v>25000</v>
      </c>
      <c r="AS204" s="31"/>
      <c r="AT204" s="31"/>
      <c r="AU204" s="31"/>
      <c r="AV204" s="31"/>
      <c r="AW204" s="31"/>
      <c r="AX204" s="31"/>
      <c r="AY204" s="31"/>
      <c r="AZ204" s="31"/>
      <c r="BA204" s="31"/>
      <c r="BB204" s="31"/>
      <c r="BC204" s="31"/>
      <c r="BD204" s="32"/>
      <c r="BE204" s="31"/>
      <c r="BF204" s="31"/>
      <c r="BG204" s="33"/>
      <c r="BH204" s="34"/>
      <c r="BI204" s="12"/>
      <c r="BJ204" s="11"/>
      <c r="BK204" s="11"/>
      <c r="BL204" s="14"/>
      <c r="BM204" s="13"/>
      <c r="BN204" s="13"/>
    </row>
    <row r="205" spans="1:66" ht="16.5" thickBot="1">
      <c r="A205" s="19" t="s">
        <v>78</v>
      </c>
      <c r="B205" s="20" t="s">
        <v>194</v>
      </c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2" t="s">
        <v>66</v>
      </c>
      <c r="R205" s="20" t="s">
        <v>64</v>
      </c>
      <c r="S205" s="20" t="s">
        <v>79</v>
      </c>
      <c r="T205" s="23"/>
      <c r="U205" s="24">
        <v>25000</v>
      </c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>
        <v>-2371</v>
      </c>
      <c r="AG205" s="24"/>
      <c r="AH205" s="24"/>
      <c r="AI205" s="24"/>
      <c r="AJ205" s="24"/>
      <c r="AK205" s="24"/>
      <c r="AL205" s="30">
        <v>22629</v>
      </c>
      <c r="AM205" s="31"/>
      <c r="AN205" s="31"/>
      <c r="AO205" s="31"/>
      <c r="AP205" s="31"/>
      <c r="AQ205" s="31"/>
      <c r="AR205" s="31">
        <v>25000</v>
      </c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2"/>
      <c r="BE205" s="31"/>
      <c r="BF205" s="31"/>
      <c r="BG205" s="33"/>
      <c r="BH205" s="34"/>
      <c r="BI205" s="12"/>
      <c r="BJ205" s="11"/>
      <c r="BK205" s="11"/>
      <c r="BL205" s="14"/>
      <c r="BM205" s="13"/>
      <c r="BN205" s="13"/>
    </row>
    <row r="206" spans="1:66" ht="32.25" thickBot="1">
      <c r="A206" s="15" t="s">
        <v>195</v>
      </c>
      <c r="B206" s="16" t="s">
        <v>196</v>
      </c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8"/>
      <c r="R206" s="16"/>
      <c r="S206" s="16"/>
      <c r="T206" s="9"/>
      <c r="U206" s="11">
        <v>450000</v>
      </c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>
        <v>80000</v>
      </c>
      <c r="AG206" s="11"/>
      <c r="AH206" s="11"/>
      <c r="AI206" s="11"/>
      <c r="AJ206" s="11"/>
      <c r="AK206" s="11"/>
      <c r="AL206" s="25">
        <f>AL207</f>
        <v>325788.40000000002</v>
      </c>
      <c r="AM206" s="26"/>
      <c r="AN206" s="26"/>
      <c r="AO206" s="26"/>
      <c r="AP206" s="26"/>
      <c r="AQ206" s="26"/>
      <c r="AR206" s="26">
        <v>450000</v>
      </c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7"/>
      <c r="BE206" s="26"/>
      <c r="BF206" s="26"/>
      <c r="BG206" s="28"/>
      <c r="BH206" s="29"/>
      <c r="BI206" s="12"/>
      <c r="BJ206" s="11"/>
      <c r="BK206" s="11"/>
      <c r="BL206" s="14"/>
      <c r="BM206" s="13"/>
      <c r="BN206" s="13"/>
    </row>
    <row r="207" spans="1:66" ht="32.25" thickBot="1">
      <c r="A207" s="19" t="s">
        <v>42</v>
      </c>
      <c r="B207" s="20" t="s">
        <v>196</v>
      </c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2" t="s">
        <v>43</v>
      </c>
      <c r="R207" s="20"/>
      <c r="S207" s="20"/>
      <c r="T207" s="23"/>
      <c r="U207" s="24">
        <v>450000</v>
      </c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>
        <v>80000</v>
      </c>
      <c r="AG207" s="24"/>
      <c r="AH207" s="24"/>
      <c r="AI207" s="24"/>
      <c r="AJ207" s="24"/>
      <c r="AK207" s="24"/>
      <c r="AL207" s="30">
        <f>AL208</f>
        <v>325788.40000000002</v>
      </c>
      <c r="AM207" s="31"/>
      <c r="AN207" s="31"/>
      <c r="AO207" s="31"/>
      <c r="AP207" s="31"/>
      <c r="AQ207" s="31"/>
      <c r="AR207" s="31">
        <v>450000</v>
      </c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2"/>
      <c r="BE207" s="31"/>
      <c r="BF207" s="31"/>
      <c r="BG207" s="33"/>
      <c r="BH207" s="34"/>
      <c r="BI207" s="12"/>
      <c r="BJ207" s="11"/>
      <c r="BK207" s="11"/>
      <c r="BL207" s="14"/>
      <c r="BM207" s="13"/>
      <c r="BN207" s="13"/>
    </row>
    <row r="208" spans="1:66" ht="16.5" thickBot="1">
      <c r="A208" s="19" t="s">
        <v>77</v>
      </c>
      <c r="B208" s="20" t="s">
        <v>196</v>
      </c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2" t="s">
        <v>43</v>
      </c>
      <c r="R208" s="20" t="s">
        <v>64</v>
      </c>
      <c r="S208" s="20" t="s">
        <v>46</v>
      </c>
      <c r="T208" s="23"/>
      <c r="U208" s="24">
        <v>450000</v>
      </c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>
        <v>80000</v>
      </c>
      <c r="AG208" s="24"/>
      <c r="AH208" s="24"/>
      <c r="AI208" s="24"/>
      <c r="AJ208" s="24"/>
      <c r="AK208" s="24"/>
      <c r="AL208" s="30">
        <f>AL209</f>
        <v>325788.40000000002</v>
      </c>
      <c r="AM208" s="31"/>
      <c r="AN208" s="31"/>
      <c r="AO208" s="31"/>
      <c r="AP208" s="31"/>
      <c r="AQ208" s="31"/>
      <c r="AR208" s="31">
        <v>450000</v>
      </c>
      <c r="AS208" s="31"/>
      <c r="AT208" s="31"/>
      <c r="AU208" s="31"/>
      <c r="AV208" s="31"/>
      <c r="AW208" s="31"/>
      <c r="AX208" s="31"/>
      <c r="AY208" s="31"/>
      <c r="AZ208" s="31"/>
      <c r="BA208" s="31"/>
      <c r="BB208" s="31"/>
      <c r="BC208" s="31"/>
      <c r="BD208" s="32"/>
      <c r="BE208" s="31"/>
      <c r="BF208" s="31"/>
      <c r="BG208" s="33"/>
      <c r="BH208" s="34"/>
      <c r="BI208" s="12"/>
      <c r="BJ208" s="11"/>
      <c r="BK208" s="11"/>
      <c r="BL208" s="14"/>
      <c r="BM208" s="13"/>
      <c r="BN208" s="13"/>
    </row>
    <row r="209" spans="1:66" ht="48" thickBot="1">
      <c r="A209" s="19" t="s">
        <v>180</v>
      </c>
      <c r="B209" s="20" t="s">
        <v>196</v>
      </c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2" t="s">
        <v>43</v>
      </c>
      <c r="R209" s="20" t="s">
        <v>64</v>
      </c>
      <c r="S209" s="20" t="s">
        <v>45</v>
      </c>
      <c r="T209" s="23"/>
      <c r="U209" s="24">
        <v>450000</v>
      </c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>
        <v>80000</v>
      </c>
      <c r="AG209" s="24"/>
      <c r="AH209" s="24"/>
      <c r="AI209" s="24"/>
      <c r="AJ209" s="24"/>
      <c r="AK209" s="24"/>
      <c r="AL209" s="30">
        <v>325788.40000000002</v>
      </c>
      <c r="AM209" s="31"/>
      <c r="AN209" s="31"/>
      <c r="AO209" s="31"/>
      <c r="AP209" s="31"/>
      <c r="AQ209" s="31"/>
      <c r="AR209" s="31">
        <v>450000</v>
      </c>
      <c r="AS209" s="31"/>
      <c r="AT209" s="31"/>
      <c r="AU209" s="31"/>
      <c r="AV209" s="31"/>
      <c r="AW209" s="31"/>
      <c r="AX209" s="31"/>
      <c r="AY209" s="31"/>
      <c r="AZ209" s="31"/>
      <c r="BA209" s="31"/>
      <c r="BB209" s="31"/>
      <c r="BC209" s="31"/>
      <c r="BD209" s="32"/>
      <c r="BE209" s="31"/>
      <c r="BF209" s="31"/>
      <c r="BG209" s="33"/>
      <c r="BH209" s="34"/>
      <c r="BI209" s="12"/>
      <c r="BJ209" s="11"/>
      <c r="BK209" s="11"/>
      <c r="BL209" s="14"/>
      <c r="BM209" s="13"/>
      <c r="BN209" s="13"/>
    </row>
    <row r="210" spans="1:66" ht="48" thickBot="1">
      <c r="A210" s="15" t="s">
        <v>197</v>
      </c>
      <c r="B210" s="16" t="s">
        <v>198</v>
      </c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8"/>
      <c r="R210" s="16"/>
      <c r="S210" s="16"/>
      <c r="T210" s="9"/>
      <c r="U210" s="11"/>
      <c r="V210" s="11"/>
      <c r="W210" s="11"/>
      <c r="X210" s="11">
        <v>3520</v>
      </c>
      <c r="Y210" s="11"/>
      <c r="Z210" s="11"/>
      <c r="AA210" s="11"/>
      <c r="AB210" s="11"/>
      <c r="AC210" s="11"/>
      <c r="AD210" s="11"/>
      <c r="AE210" s="11"/>
      <c r="AF210" s="11">
        <v>3520</v>
      </c>
      <c r="AG210" s="11"/>
      <c r="AH210" s="11">
        <v>3520</v>
      </c>
      <c r="AI210" s="11"/>
      <c r="AJ210" s="11"/>
      <c r="AK210" s="11"/>
      <c r="AL210" s="25">
        <v>3520</v>
      </c>
      <c r="AM210" s="26"/>
      <c r="AN210" s="26">
        <v>3520</v>
      </c>
      <c r="AO210" s="26"/>
      <c r="AP210" s="26"/>
      <c r="AQ210" s="26"/>
      <c r="AR210" s="26"/>
      <c r="AS210" s="26"/>
      <c r="AT210" s="26"/>
      <c r="AU210" s="26">
        <v>3520</v>
      </c>
      <c r="AV210" s="26"/>
      <c r="AW210" s="26"/>
      <c r="AX210" s="26"/>
      <c r="AY210" s="26"/>
      <c r="AZ210" s="26"/>
      <c r="BA210" s="26"/>
      <c r="BB210" s="26"/>
      <c r="BC210" s="26">
        <v>3520</v>
      </c>
      <c r="BD210" s="27"/>
      <c r="BE210" s="26">
        <v>3520</v>
      </c>
      <c r="BF210" s="26"/>
      <c r="BG210" s="28"/>
      <c r="BH210" s="29"/>
      <c r="BI210" s="12"/>
      <c r="BJ210" s="11">
        <v>3520</v>
      </c>
      <c r="BK210" s="11"/>
      <c r="BL210" s="14"/>
      <c r="BM210" s="13"/>
      <c r="BN210" s="13"/>
    </row>
    <row r="211" spans="1:66" ht="32.25" thickBot="1">
      <c r="A211" s="19" t="s">
        <v>42</v>
      </c>
      <c r="B211" s="20" t="s">
        <v>198</v>
      </c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2" t="s">
        <v>43</v>
      </c>
      <c r="R211" s="20"/>
      <c r="S211" s="20"/>
      <c r="T211" s="23"/>
      <c r="U211" s="24"/>
      <c r="V211" s="24"/>
      <c r="W211" s="24"/>
      <c r="X211" s="24">
        <v>3520</v>
      </c>
      <c r="Y211" s="24"/>
      <c r="Z211" s="24"/>
      <c r="AA211" s="24"/>
      <c r="AB211" s="24"/>
      <c r="AC211" s="24"/>
      <c r="AD211" s="24"/>
      <c r="AE211" s="24"/>
      <c r="AF211" s="24">
        <v>3520</v>
      </c>
      <c r="AG211" s="24"/>
      <c r="AH211" s="24">
        <v>3520</v>
      </c>
      <c r="AI211" s="24"/>
      <c r="AJ211" s="24"/>
      <c r="AK211" s="24"/>
      <c r="AL211" s="30">
        <v>3520</v>
      </c>
      <c r="AM211" s="31"/>
      <c r="AN211" s="31">
        <v>3520</v>
      </c>
      <c r="AO211" s="31"/>
      <c r="AP211" s="31"/>
      <c r="AQ211" s="31"/>
      <c r="AR211" s="31"/>
      <c r="AS211" s="31"/>
      <c r="AT211" s="31"/>
      <c r="AU211" s="31">
        <v>3520</v>
      </c>
      <c r="AV211" s="31"/>
      <c r="AW211" s="31"/>
      <c r="AX211" s="31"/>
      <c r="AY211" s="31"/>
      <c r="AZ211" s="31"/>
      <c r="BA211" s="31"/>
      <c r="BB211" s="31"/>
      <c r="BC211" s="31">
        <v>3520</v>
      </c>
      <c r="BD211" s="32"/>
      <c r="BE211" s="31">
        <v>3520</v>
      </c>
      <c r="BF211" s="31"/>
      <c r="BG211" s="33"/>
      <c r="BH211" s="34"/>
      <c r="BI211" s="12"/>
      <c r="BJ211" s="11">
        <v>3520</v>
      </c>
      <c r="BK211" s="11"/>
      <c r="BL211" s="14"/>
      <c r="BM211" s="13"/>
      <c r="BN211" s="13"/>
    </row>
    <row r="212" spans="1:66" ht="16.5" thickBot="1">
      <c r="A212" s="19" t="s">
        <v>77</v>
      </c>
      <c r="B212" s="20" t="s">
        <v>198</v>
      </c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2" t="s">
        <v>43</v>
      </c>
      <c r="R212" s="20" t="s">
        <v>64</v>
      </c>
      <c r="S212" s="20" t="s">
        <v>46</v>
      </c>
      <c r="T212" s="23"/>
      <c r="U212" s="24"/>
      <c r="V212" s="24"/>
      <c r="W212" s="24"/>
      <c r="X212" s="24">
        <v>3520</v>
      </c>
      <c r="Y212" s="24"/>
      <c r="Z212" s="24"/>
      <c r="AA212" s="24"/>
      <c r="AB212" s="24"/>
      <c r="AC212" s="24"/>
      <c r="AD212" s="24"/>
      <c r="AE212" s="24"/>
      <c r="AF212" s="24">
        <v>3520</v>
      </c>
      <c r="AG212" s="24"/>
      <c r="AH212" s="24">
        <v>3520</v>
      </c>
      <c r="AI212" s="24"/>
      <c r="AJ212" s="24"/>
      <c r="AK212" s="24"/>
      <c r="AL212" s="30">
        <v>3520</v>
      </c>
      <c r="AM212" s="31"/>
      <c r="AN212" s="31">
        <v>3520</v>
      </c>
      <c r="AO212" s="31"/>
      <c r="AP212" s="31"/>
      <c r="AQ212" s="31"/>
      <c r="AR212" s="31"/>
      <c r="AS212" s="31"/>
      <c r="AT212" s="31"/>
      <c r="AU212" s="31">
        <v>3520</v>
      </c>
      <c r="AV212" s="31"/>
      <c r="AW212" s="31"/>
      <c r="AX212" s="31"/>
      <c r="AY212" s="31"/>
      <c r="AZ212" s="31"/>
      <c r="BA212" s="31"/>
      <c r="BB212" s="31"/>
      <c r="BC212" s="31">
        <v>3520</v>
      </c>
      <c r="BD212" s="32"/>
      <c r="BE212" s="31">
        <v>3520</v>
      </c>
      <c r="BF212" s="31"/>
      <c r="BG212" s="33"/>
      <c r="BH212" s="34"/>
      <c r="BI212" s="12"/>
      <c r="BJ212" s="11">
        <v>3520</v>
      </c>
      <c r="BK212" s="11"/>
      <c r="BL212" s="14"/>
      <c r="BM212" s="13"/>
      <c r="BN212" s="13"/>
    </row>
    <row r="213" spans="1:66" ht="48" thickBot="1">
      <c r="A213" s="19" t="s">
        <v>180</v>
      </c>
      <c r="B213" s="20" t="s">
        <v>198</v>
      </c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2" t="s">
        <v>43</v>
      </c>
      <c r="R213" s="20" t="s">
        <v>64</v>
      </c>
      <c r="S213" s="20" t="s">
        <v>45</v>
      </c>
      <c r="T213" s="23"/>
      <c r="U213" s="24"/>
      <c r="V213" s="24"/>
      <c r="W213" s="24"/>
      <c r="X213" s="24">
        <v>3520</v>
      </c>
      <c r="Y213" s="24"/>
      <c r="Z213" s="24"/>
      <c r="AA213" s="24"/>
      <c r="AB213" s="24"/>
      <c r="AC213" s="24"/>
      <c r="AD213" s="24"/>
      <c r="AE213" s="24"/>
      <c r="AF213" s="24">
        <v>3520</v>
      </c>
      <c r="AG213" s="24"/>
      <c r="AH213" s="24">
        <v>3520</v>
      </c>
      <c r="AI213" s="24"/>
      <c r="AJ213" s="24"/>
      <c r="AK213" s="24"/>
      <c r="AL213" s="30">
        <v>3520</v>
      </c>
      <c r="AM213" s="31"/>
      <c r="AN213" s="31">
        <v>3520</v>
      </c>
      <c r="AO213" s="31"/>
      <c r="AP213" s="31"/>
      <c r="AQ213" s="31"/>
      <c r="AR213" s="31"/>
      <c r="AS213" s="31"/>
      <c r="AT213" s="31"/>
      <c r="AU213" s="31">
        <v>3520</v>
      </c>
      <c r="AV213" s="31"/>
      <c r="AW213" s="31"/>
      <c r="AX213" s="31"/>
      <c r="AY213" s="31"/>
      <c r="AZ213" s="31"/>
      <c r="BA213" s="31"/>
      <c r="BB213" s="31"/>
      <c r="BC213" s="31">
        <v>3520</v>
      </c>
      <c r="BD213" s="32"/>
      <c r="BE213" s="31">
        <v>3520</v>
      </c>
      <c r="BF213" s="31"/>
      <c r="BG213" s="33"/>
      <c r="BH213" s="34"/>
      <c r="BI213" s="12"/>
      <c r="BJ213" s="11">
        <v>3520</v>
      </c>
      <c r="BK213" s="11"/>
      <c r="BL213" s="14"/>
      <c r="BM213" s="13"/>
      <c r="BN213" s="13"/>
    </row>
    <row r="214" spans="1:66" ht="48" thickBot="1">
      <c r="A214" s="15" t="s">
        <v>199</v>
      </c>
      <c r="B214" s="16" t="s">
        <v>200</v>
      </c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8"/>
      <c r="R214" s="16"/>
      <c r="S214" s="16"/>
      <c r="T214" s="9"/>
      <c r="U214" s="11">
        <v>63144.29</v>
      </c>
      <c r="V214" s="11"/>
      <c r="W214" s="11"/>
      <c r="X214" s="11"/>
      <c r="Y214" s="11"/>
      <c r="Z214" s="11"/>
      <c r="AA214" s="11"/>
      <c r="AB214" s="11">
        <v>48144.29</v>
      </c>
      <c r="AC214" s="11">
        <v>48144.29</v>
      </c>
      <c r="AD214" s="11"/>
      <c r="AE214" s="11"/>
      <c r="AF214" s="11"/>
      <c r="AG214" s="11"/>
      <c r="AH214" s="11"/>
      <c r="AI214" s="11"/>
      <c r="AJ214" s="11"/>
      <c r="AK214" s="11"/>
      <c r="AL214" s="25">
        <f>AL215+AL219</f>
        <v>51767.6</v>
      </c>
      <c r="AM214" s="26"/>
      <c r="AN214" s="26"/>
      <c r="AO214" s="26"/>
      <c r="AP214" s="26">
        <v>48144.29</v>
      </c>
      <c r="AQ214" s="26"/>
      <c r="AR214" s="26">
        <v>15000</v>
      </c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7"/>
      <c r="BE214" s="26"/>
      <c r="BF214" s="26"/>
      <c r="BG214" s="28"/>
      <c r="BH214" s="29"/>
      <c r="BI214" s="12"/>
      <c r="BJ214" s="11"/>
      <c r="BK214" s="11"/>
      <c r="BL214" s="14"/>
      <c r="BM214" s="13"/>
      <c r="BN214" s="13"/>
    </row>
    <row r="215" spans="1:66" ht="32.25" thickBot="1">
      <c r="A215" s="15" t="s">
        <v>181</v>
      </c>
      <c r="B215" s="16" t="s">
        <v>201</v>
      </c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8"/>
      <c r="R215" s="16"/>
      <c r="S215" s="16"/>
      <c r="T215" s="9"/>
      <c r="U215" s="11">
        <v>15000</v>
      </c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25">
        <v>15000</v>
      </c>
      <c r="AM215" s="26"/>
      <c r="AN215" s="26"/>
      <c r="AO215" s="26"/>
      <c r="AP215" s="26"/>
      <c r="AQ215" s="26"/>
      <c r="AR215" s="26">
        <v>15000</v>
      </c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7"/>
      <c r="BE215" s="26"/>
      <c r="BF215" s="26"/>
      <c r="BG215" s="28"/>
      <c r="BH215" s="29"/>
      <c r="BI215" s="12"/>
      <c r="BJ215" s="11"/>
      <c r="BK215" s="11"/>
      <c r="BL215" s="14"/>
      <c r="BM215" s="13"/>
      <c r="BN215" s="13"/>
    </row>
    <row r="216" spans="1:66" ht="32.25" thickBot="1">
      <c r="A216" s="19" t="s">
        <v>42</v>
      </c>
      <c r="B216" s="20" t="s">
        <v>201</v>
      </c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2" t="s">
        <v>43</v>
      </c>
      <c r="R216" s="20"/>
      <c r="S216" s="20"/>
      <c r="T216" s="23"/>
      <c r="U216" s="24">
        <v>15000</v>
      </c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30">
        <v>15000</v>
      </c>
      <c r="AM216" s="31"/>
      <c r="AN216" s="31"/>
      <c r="AO216" s="31"/>
      <c r="AP216" s="31"/>
      <c r="AQ216" s="31"/>
      <c r="AR216" s="31">
        <v>15000</v>
      </c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2"/>
      <c r="BE216" s="31"/>
      <c r="BF216" s="31"/>
      <c r="BG216" s="33"/>
      <c r="BH216" s="34"/>
      <c r="BI216" s="12"/>
      <c r="BJ216" s="11"/>
      <c r="BK216" s="11"/>
      <c r="BL216" s="14"/>
      <c r="BM216" s="13"/>
      <c r="BN216" s="13"/>
    </row>
    <row r="217" spans="1:66" ht="16.5" thickBot="1">
      <c r="A217" s="19" t="s">
        <v>77</v>
      </c>
      <c r="B217" s="20" t="s">
        <v>201</v>
      </c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2" t="s">
        <v>43</v>
      </c>
      <c r="R217" s="20" t="s">
        <v>64</v>
      </c>
      <c r="S217" s="20" t="s">
        <v>46</v>
      </c>
      <c r="T217" s="23"/>
      <c r="U217" s="24">
        <v>15000</v>
      </c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30">
        <v>15000</v>
      </c>
      <c r="AM217" s="31"/>
      <c r="AN217" s="31"/>
      <c r="AO217" s="31"/>
      <c r="AP217" s="31"/>
      <c r="AQ217" s="31"/>
      <c r="AR217" s="31">
        <v>15000</v>
      </c>
      <c r="AS217" s="31"/>
      <c r="AT217" s="31"/>
      <c r="AU217" s="31"/>
      <c r="AV217" s="31"/>
      <c r="AW217" s="31"/>
      <c r="AX217" s="31"/>
      <c r="AY217" s="31"/>
      <c r="AZ217" s="31"/>
      <c r="BA217" s="31"/>
      <c r="BB217" s="31"/>
      <c r="BC217" s="31"/>
      <c r="BD217" s="32"/>
      <c r="BE217" s="31"/>
      <c r="BF217" s="31"/>
      <c r="BG217" s="33"/>
      <c r="BH217" s="34"/>
      <c r="BI217" s="12"/>
      <c r="BJ217" s="11"/>
      <c r="BK217" s="11"/>
      <c r="BL217" s="14"/>
      <c r="BM217" s="13"/>
      <c r="BN217" s="13"/>
    </row>
    <row r="218" spans="1:66" ht="48" thickBot="1">
      <c r="A218" s="19" t="s">
        <v>202</v>
      </c>
      <c r="B218" s="20" t="s">
        <v>201</v>
      </c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2" t="s">
        <v>43</v>
      </c>
      <c r="R218" s="20" t="s">
        <v>64</v>
      </c>
      <c r="S218" s="20" t="s">
        <v>85</v>
      </c>
      <c r="T218" s="23"/>
      <c r="U218" s="24">
        <v>15000</v>
      </c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30">
        <v>15000</v>
      </c>
      <c r="AM218" s="31"/>
      <c r="AN218" s="31"/>
      <c r="AO218" s="31"/>
      <c r="AP218" s="31"/>
      <c r="AQ218" s="31"/>
      <c r="AR218" s="31">
        <v>15000</v>
      </c>
      <c r="AS218" s="31"/>
      <c r="AT218" s="31"/>
      <c r="AU218" s="31"/>
      <c r="AV218" s="31"/>
      <c r="AW218" s="31"/>
      <c r="AX218" s="31"/>
      <c r="AY218" s="31"/>
      <c r="AZ218" s="31"/>
      <c r="BA218" s="31"/>
      <c r="BB218" s="31"/>
      <c r="BC218" s="31"/>
      <c r="BD218" s="32"/>
      <c r="BE218" s="31"/>
      <c r="BF218" s="31"/>
      <c r="BG218" s="33"/>
      <c r="BH218" s="34"/>
      <c r="BI218" s="12"/>
      <c r="BJ218" s="11"/>
      <c r="BK218" s="11"/>
      <c r="BL218" s="14"/>
      <c r="BM218" s="13"/>
      <c r="BN218" s="13"/>
    </row>
    <row r="219" spans="1:66" ht="48" thickBot="1">
      <c r="A219" s="15" t="s">
        <v>203</v>
      </c>
      <c r="B219" s="16" t="s">
        <v>204</v>
      </c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8"/>
      <c r="R219" s="16"/>
      <c r="S219" s="16"/>
      <c r="T219" s="9"/>
      <c r="U219" s="11">
        <v>48144.29</v>
      </c>
      <c r="V219" s="11"/>
      <c r="W219" s="11"/>
      <c r="X219" s="11"/>
      <c r="Y219" s="11"/>
      <c r="Z219" s="11"/>
      <c r="AA219" s="11"/>
      <c r="AB219" s="11">
        <v>48144.29</v>
      </c>
      <c r="AC219" s="11">
        <v>48144.29</v>
      </c>
      <c r="AD219" s="11"/>
      <c r="AE219" s="11"/>
      <c r="AF219" s="11"/>
      <c r="AG219" s="11"/>
      <c r="AH219" s="11"/>
      <c r="AI219" s="11"/>
      <c r="AJ219" s="11"/>
      <c r="AK219" s="11"/>
      <c r="AL219" s="25">
        <f>AL220</f>
        <v>36767.599999999999</v>
      </c>
      <c r="AM219" s="26"/>
      <c r="AN219" s="26"/>
      <c r="AO219" s="26"/>
      <c r="AP219" s="26">
        <v>48144.29</v>
      </c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7"/>
      <c r="BE219" s="26"/>
      <c r="BF219" s="26"/>
      <c r="BG219" s="28"/>
      <c r="BH219" s="29"/>
      <c r="BI219" s="12"/>
      <c r="BJ219" s="11"/>
      <c r="BK219" s="11"/>
      <c r="BL219" s="14"/>
      <c r="BM219" s="13"/>
      <c r="BN219" s="13"/>
    </row>
    <row r="220" spans="1:66" ht="16.5" thickBot="1">
      <c r="A220" s="19" t="s">
        <v>75</v>
      </c>
      <c r="B220" s="20" t="s">
        <v>204</v>
      </c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2" t="s">
        <v>76</v>
      </c>
      <c r="R220" s="20"/>
      <c r="S220" s="20"/>
      <c r="T220" s="23"/>
      <c r="U220" s="24">
        <v>48144.29</v>
      </c>
      <c r="V220" s="24"/>
      <c r="W220" s="24"/>
      <c r="X220" s="24"/>
      <c r="Y220" s="24"/>
      <c r="Z220" s="24"/>
      <c r="AA220" s="24"/>
      <c r="AB220" s="24">
        <v>48144.29</v>
      </c>
      <c r="AC220" s="24">
        <v>48144.29</v>
      </c>
      <c r="AD220" s="24"/>
      <c r="AE220" s="24"/>
      <c r="AF220" s="24"/>
      <c r="AG220" s="24"/>
      <c r="AH220" s="24"/>
      <c r="AI220" s="24"/>
      <c r="AJ220" s="24"/>
      <c r="AK220" s="24"/>
      <c r="AL220" s="30">
        <f>AL221</f>
        <v>36767.599999999999</v>
      </c>
      <c r="AM220" s="31"/>
      <c r="AN220" s="31"/>
      <c r="AO220" s="31"/>
      <c r="AP220" s="31">
        <v>48144.29</v>
      </c>
      <c r="AQ220" s="31"/>
      <c r="AR220" s="31"/>
      <c r="AS220" s="31"/>
      <c r="AT220" s="31"/>
      <c r="AU220" s="31"/>
      <c r="AV220" s="31"/>
      <c r="AW220" s="31"/>
      <c r="AX220" s="31"/>
      <c r="AY220" s="31"/>
      <c r="AZ220" s="31"/>
      <c r="BA220" s="31"/>
      <c r="BB220" s="31"/>
      <c r="BC220" s="31"/>
      <c r="BD220" s="32"/>
      <c r="BE220" s="31"/>
      <c r="BF220" s="31"/>
      <c r="BG220" s="33"/>
      <c r="BH220" s="34"/>
      <c r="BI220" s="12"/>
      <c r="BJ220" s="11"/>
      <c r="BK220" s="11"/>
      <c r="BL220" s="14"/>
      <c r="BM220" s="13"/>
      <c r="BN220" s="13"/>
    </row>
    <row r="221" spans="1:66" ht="16.5" thickBot="1">
      <c r="A221" s="19" t="s">
        <v>77</v>
      </c>
      <c r="B221" s="20" t="s">
        <v>204</v>
      </c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2" t="s">
        <v>76</v>
      </c>
      <c r="R221" s="20" t="s">
        <v>64</v>
      </c>
      <c r="S221" s="20" t="s">
        <v>46</v>
      </c>
      <c r="T221" s="23"/>
      <c r="U221" s="24">
        <v>48144.29</v>
      </c>
      <c r="V221" s="24"/>
      <c r="W221" s="24"/>
      <c r="X221" s="24"/>
      <c r="Y221" s="24"/>
      <c r="Z221" s="24"/>
      <c r="AA221" s="24"/>
      <c r="AB221" s="24">
        <v>48144.29</v>
      </c>
      <c r="AC221" s="24">
        <v>48144.29</v>
      </c>
      <c r="AD221" s="24"/>
      <c r="AE221" s="24"/>
      <c r="AF221" s="24"/>
      <c r="AG221" s="24"/>
      <c r="AH221" s="24"/>
      <c r="AI221" s="24"/>
      <c r="AJ221" s="24"/>
      <c r="AK221" s="24"/>
      <c r="AL221" s="30">
        <f>AL222</f>
        <v>36767.599999999999</v>
      </c>
      <c r="AM221" s="31"/>
      <c r="AN221" s="31"/>
      <c r="AO221" s="31"/>
      <c r="AP221" s="31">
        <v>48144.29</v>
      </c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  <c r="BA221" s="31"/>
      <c r="BB221" s="31"/>
      <c r="BC221" s="31"/>
      <c r="BD221" s="32"/>
      <c r="BE221" s="31"/>
      <c r="BF221" s="31"/>
      <c r="BG221" s="33"/>
      <c r="BH221" s="34"/>
      <c r="BI221" s="12"/>
      <c r="BJ221" s="11"/>
      <c r="BK221" s="11"/>
      <c r="BL221" s="14"/>
      <c r="BM221" s="13"/>
      <c r="BN221" s="13"/>
    </row>
    <row r="222" spans="1:66" ht="16.5" thickBot="1">
      <c r="A222" s="19" t="s">
        <v>78</v>
      </c>
      <c r="B222" s="20" t="s">
        <v>204</v>
      </c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2" t="s">
        <v>76</v>
      </c>
      <c r="R222" s="20" t="s">
        <v>64</v>
      </c>
      <c r="S222" s="20" t="s">
        <v>79</v>
      </c>
      <c r="T222" s="23"/>
      <c r="U222" s="24">
        <v>48144.29</v>
      </c>
      <c r="V222" s="24"/>
      <c r="W222" s="24"/>
      <c r="X222" s="24"/>
      <c r="Y222" s="24"/>
      <c r="Z222" s="24"/>
      <c r="AA222" s="24"/>
      <c r="AB222" s="24">
        <v>48144.29</v>
      </c>
      <c r="AC222" s="24">
        <v>48144.29</v>
      </c>
      <c r="AD222" s="24"/>
      <c r="AE222" s="24"/>
      <c r="AF222" s="24"/>
      <c r="AG222" s="24"/>
      <c r="AH222" s="24"/>
      <c r="AI222" s="24"/>
      <c r="AJ222" s="24"/>
      <c r="AK222" s="24"/>
      <c r="AL222" s="30">
        <v>36767.599999999999</v>
      </c>
      <c r="AM222" s="31"/>
      <c r="AN222" s="31"/>
      <c r="AO222" s="31"/>
      <c r="AP222" s="31">
        <v>48144.29</v>
      </c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2"/>
      <c r="BE222" s="31"/>
      <c r="BF222" s="31"/>
      <c r="BG222" s="33"/>
      <c r="BH222" s="34"/>
      <c r="BI222" s="12"/>
      <c r="BJ222" s="11"/>
      <c r="BK222" s="11"/>
      <c r="BL222" s="14"/>
      <c r="BM222" s="13"/>
      <c r="BN222" s="13"/>
    </row>
    <row r="223" spans="1:66" ht="32.25" thickBot="1">
      <c r="A223" s="15" t="s">
        <v>205</v>
      </c>
      <c r="B223" s="16" t="s">
        <v>206</v>
      </c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8"/>
      <c r="R223" s="16"/>
      <c r="S223" s="16"/>
      <c r="T223" s="9"/>
      <c r="U223" s="11">
        <v>800000</v>
      </c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>
        <v>1765000</v>
      </c>
      <c r="AG223" s="11"/>
      <c r="AH223" s="11"/>
      <c r="AI223" s="11"/>
      <c r="AJ223" s="11"/>
      <c r="AK223" s="11"/>
      <c r="AL223" s="25">
        <f>AL224+AL228+AL232</f>
        <v>680600</v>
      </c>
      <c r="AM223" s="26"/>
      <c r="AN223" s="26"/>
      <c r="AO223" s="26"/>
      <c r="AP223" s="26"/>
      <c r="AQ223" s="26"/>
      <c r="AR223" s="26">
        <v>400000</v>
      </c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7"/>
      <c r="BE223" s="26"/>
      <c r="BF223" s="26"/>
      <c r="BG223" s="28"/>
      <c r="BH223" s="29"/>
      <c r="BI223" s="12"/>
      <c r="BJ223" s="11"/>
      <c r="BK223" s="11"/>
      <c r="BL223" s="14"/>
      <c r="BM223" s="13"/>
      <c r="BN223" s="13"/>
    </row>
    <row r="224" spans="1:66" ht="16.5" thickBot="1">
      <c r="A224" s="15" t="s">
        <v>207</v>
      </c>
      <c r="B224" s="16" t="s">
        <v>208</v>
      </c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8"/>
      <c r="R224" s="16"/>
      <c r="S224" s="16"/>
      <c r="T224" s="9"/>
      <c r="U224" s="11">
        <v>150000</v>
      </c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>
        <v>58000</v>
      </c>
      <c r="AG224" s="11"/>
      <c r="AH224" s="11"/>
      <c r="AI224" s="11"/>
      <c r="AJ224" s="11"/>
      <c r="AK224" s="11"/>
      <c r="AL224" s="25">
        <f>AL225</f>
        <v>168000</v>
      </c>
      <c r="AM224" s="26"/>
      <c r="AN224" s="26"/>
      <c r="AO224" s="26"/>
      <c r="AP224" s="26"/>
      <c r="AQ224" s="26"/>
      <c r="AR224" s="26">
        <v>100000</v>
      </c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7"/>
      <c r="BE224" s="26"/>
      <c r="BF224" s="26"/>
      <c r="BG224" s="28"/>
      <c r="BH224" s="29"/>
      <c r="BI224" s="12"/>
      <c r="BJ224" s="11"/>
      <c r="BK224" s="11"/>
      <c r="BL224" s="14"/>
      <c r="BM224" s="13"/>
      <c r="BN224" s="13"/>
    </row>
    <row r="225" spans="1:66" ht="32.25" thickBot="1">
      <c r="A225" s="19" t="s">
        <v>42</v>
      </c>
      <c r="B225" s="20" t="s">
        <v>208</v>
      </c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2" t="s">
        <v>43</v>
      </c>
      <c r="R225" s="20"/>
      <c r="S225" s="20"/>
      <c r="T225" s="23"/>
      <c r="U225" s="24">
        <v>150000</v>
      </c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>
        <v>58000</v>
      </c>
      <c r="AG225" s="24"/>
      <c r="AH225" s="24"/>
      <c r="AI225" s="24"/>
      <c r="AJ225" s="24"/>
      <c r="AK225" s="24"/>
      <c r="AL225" s="30">
        <f>AL226</f>
        <v>168000</v>
      </c>
      <c r="AM225" s="31"/>
      <c r="AN225" s="31"/>
      <c r="AO225" s="31"/>
      <c r="AP225" s="31"/>
      <c r="AQ225" s="31"/>
      <c r="AR225" s="31">
        <v>100000</v>
      </c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2"/>
      <c r="BE225" s="31"/>
      <c r="BF225" s="31"/>
      <c r="BG225" s="33"/>
      <c r="BH225" s="34"/>
      <c r="BI225" s="12"/>
      <c r="BJ225" s="11"/>
      <c r="BK225" s="11"/>
      <c r="BL225" s="14"/>
      <c r="BM225" s="13"/>
      <c r="BN225" s="13"/>
    </row>
    <row r="226" spans="1:66" ht="16.5" thickBot="1">
      <c r="A226" s="19" t="s">
        <v>44</v>
      </c>
      <c r="B226" s="20" t="s">
        <v>208</v>
      </c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2" t="s">
        <v>43</v>
      </c>
      <c r="R226" s="20" t="s">
        <v>45</v>
      </c>
      <c r="S226" s="20" t="s">
        <v>46</v>
      </c>
      <c r="T226" s="23"/>
      <c r="U226" s="24">
        <v>150000</v>
      </c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>
        <v>58000</v>
      </c>
      <c r="AG226" s="24"/>
      <c r="AH226" s="24"/>
      <c r="AI226" s="24"/>
      <c r="AJ226" s="24"/>
      <c r="AK226" s="24"/>
      <c r="AL226" s="30">
        <f>AL227</f>
        <v>168000</v>
      </c>
      <c r="AM226" s="31"/>
      <c r="AN226" s="31"/>
      <c r="AO226" s="31"/>
      <c r="AP226" s="31"/>
      <c r="AQ226" s="31"/>
      <c r="AR226" s="31">
        <v>100000</v>
      </c>
      <c r="AS226" s="31"/>
      <c r="AT226" s="31"/>
      <c r="AU226" s="31"/>
      <c r="AV226" s="31"/>
      <c r="AW226" s="31"/>
      <c r="AX226" s="31"/>
      <c r="AY226" s="31"/>
      <c r="AZ226" s="31"/>
      <c r="BA226" s="31"/>
      <c r="BB226" s="31"/>
      <c r="BC226" s="31"/>
      <c r="BD226" s="32"/>
      <c r="BE226" s="31"/>
      <c r="BF226" s="31"/>
      <c r="BG226" s="33"/>
      <c r="BH226" s="34"/>
      <c r="BI226" s="12"/>
      <c r="BJ226" s="11"/>
      <c r="BK226" s="11"/>
      <c r="BL226" s="14"/>
      <c r="BM226" s="13"/>
      <c r="BN226" s="13"/>
    </row>
    <row r="227" spans="1:66" ht="16.5" thickBot="1">
      <c r="A227" s="19" t="s">
        <v>209</v>
      </c>
      <c r="B227" s="20" t="s">
        <v>208</v>
      </c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2" t="s">
        <v>43</v>
      </c>
      <c r="R227" s="20" t="s">
        <v>45</v>
      </c>
      <c r="S227" s="20" t="s">
        <v>210</v>
      </c>
      <c r="T227" s="23"/>
      <c r="U227" s="24">
        <v>150000</v>
      </c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>
        <v>58000</v>
      </c>
      <c r="AG227" s="24"/>
      <c r="AH227" s="24"/>
      <c r="AI227" s="24"/>
      <c r="AJ227" s="24"/>
      <c r="AK227" s="24"/>
      <c r="AL227" s="30">
        <v>168000</v>
      </c>
      <c r="AM227" s="31"/>
      <c r="AN227" s="31"/>
      <c r="AO227" s="31"/>
      <c r="AP227" s="31"/>
      <c r="AQ227" s="31"/>
      <c r="AR227" s="31">
        <v>100000</v>
      </c>
      <c r="AS227" s="31"/>
      <c r="AT227" s="31"/>
      <c r="AU227" s="31"/>
      <c r="AV227" s="31"/>
      <c r="AW227" s="31"/>
      <c r="AX227" s="31"/>
      <c r="AY227" s="31"/>
      <c r="AZ227" s="31"/>
      <c r="BA227" s="31"/>
      <c r="BB227" s="31"/>
      <c r="BC227" s="31"/>
      <c r="BD227" s="32"/>
      <c r="BE227" s="31"/>
      <c r="BF227" s="31"/>
      <c r="BG227" s="33"/>
      <c r="BH227" s="34"/>
      <c r="BI227" s="12"/>
      <c r="BJ227" s="11"/>
      <c r="BK227" s="11"/>
      <c r="BL227" s="14"/>
      <c r="BM227" s="13"/>
      <c r="BN227" s="13"/>
    </row>
    <row r="228" spans="1:66" ht="32.25" thickBot="1">
      <c r="A228" s="15" t="s">
        <v>211</v>
      </c>
      <c r="B228" s="16" t="s">
        <v>212</v>
      </c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8"/>
      <c r="R228" s="16"/>
      <c r="S228" s="16"/>
      <c r="T228" s="9"/>
      <c r="U228" s="11">
        <v>250000</v>
      </c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>
        <v>332000</v>
      </c>
      <c r="AG228" s="11"/>
      <c r="AH228" s="11"/>
      <c r="AI228" s="11"/>
      <c r="AJ228" s="11"/>
      <c r="AK228" s="11"/>
      <c r="AL228" s="25">
        <f>AL229</f>
        <v>387600</v>
      </c>
      <c r="AM228" s="26"/>
      <c r="AN228" s="26"/>
      <c r="AO228" s="26"/>
      <c r="AP228" s="26"/>
      <c r="AQ228" s="26"/>
      <c r="AR228" s="26">
        <v>300000</v>
      </c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7"/>
      <c r="BE228" s="26"/>
      <c r="BF228" s="26"/>
      <c r="BG228" s="28"/>
      <c r="BH228" s="29"/>
      <c r="BI228" s="12"/>
      <c r="BJ228" s="11"/>
      <c r="BK228" s="11"/>
      <c r="BL228" s="14"/>
      <c r="BM228" s="13"/>
      <c r="BN228" s="13"/>
    </row>
    <row r="229" spans="1:66" ht="32.25" thickBot="1">
      <c r="A229" s="19" t="s">
        <v>42</v>
      </c>
      <c r="B229" s="20" t="s">
        <v>212</v>
      </c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2" t="s">
        <v>43</v>
      </c>
      <c r="R229" s="20"/>
      <c r="S229" s="20"/>
      <c r="T229" s="23"/>
      <c r="U229" s="24">
        <v>250000</v>
      </c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>
        <v>332000</v>
      </c>
      <c r="AG229" s="24"/>
      <c r="AH229" s="24"/>
      <c r="AI229" s="24"/>
      <c r="AJ229" s="24"/>
      <c r="AK229" s="24"/>
      <c r="AL229" s="30">
        <f>AL230</f>
        <v>387600</v>
      </c>
      <c r="AM229" s="31"/>
      <c r="AN229" s="31"/>
      <c r="AO229" s="31"/>
      <c r="AP229" s="31"/>
      <c r="AQ229" s="31"/>
      <c r="AR229" s="31">
        <v>300000</v>
      </c>
      <c r="AS229" s="31"/>
      <c r="AT229" s="31"/>
      <c r="AU229" s="31"/>
      <c r="AV229" s="31"/>
      <c r="AW229" s="31"/>
      <c r="AX229" s="31"/>
      <c r="AY229" s="31"/>
      <c r="AZ229" s="31"/>
      <c r="BA229" s="31"/>
      <c r="BB229" s="31"/>
      <c r="BC229" s="31"/>
      <c r="BD229" s="32"/>
      <c r="BE229" s="31"/>
      <c r="BF229" s="31"/>
      <c r="BG229" s="33"/>
      <c r="BH229" s="34"/>
      <c r="BI229" s="12"/>
      <c r="BJ229" s="11"/>
      <c r="BK229" s="11"/>
      <c r="BL229" s="14"/>
      <c r="BM229" s="13"/>
      <c r="BN229" s="13"/>
    </row>
    <row r="230" spans="1:66" ht="16.5" thickBot="1">
      <c r="A230" s="19" t="s">
        <v>44</v>
      </c>
      <c r="B230" s="20" t="s">
        <v>212</v>
      </c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2" t="s">
        <v>43</v>
      </c>
      <c r="R230" s="20" t="s">
        <v>45</v>
      </c>
      <c r="S230" s="20" t="s">
        <v>46</v>
      </c>
      <c r="T230" s="23"/>
      <c r="U230" s="24">
        <v>250000</v>
      </c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>
        <v>332000</v>
      </c>
      <c r="AG230" s="24"/>
      <c r="AH230" s="24"/>
      <c r="AI230" s="24"/>
      <c r="AJ230" s="24"/>
      <c r="AK230" s="24"/>
      <c r="AL230" s="30">
        <f>AL231</f>
        <v>387600</v>
      </c>
      <c r="AM230" s="31"/>
      <c r="AN230" s="31"/>
      <c r="AO230" s="31"/>
      <c r="AP230" s="31"/>
      <c r="AQ230" s="31"/>
      <c r="AR230" s="31">
        <v>300000</v>
      </c>
      <c r="AS230" s="31"/>
      <c r="AT230" s="31"/>
      <c r="AU230" s="31"/>
      <c r="AV230" s="31"/>
      <c r="AW230" s="31"/>
      <c r="AX230" s="31"/>
      <c r="AY230" s="31"/>
      <c r="AZ230" s="31"/>
      <c r="BA230" s="31"/>
      <c r="BB230" s="31"/>
      <c r="BC230" s="31"/>
      <c r="BD230" s="32"/>
      <c r="BE230" s="31"/>
      <c r="BF230" s="31"/>
      <c r="BG230" s="33"/>
      <c r="BH230" s="34"/>
      <c r="BI230" s="12"/>
      <c r="BJ230" s="11"/>
      <c r="BK230" s="11"/>
      <c r="BL230" s="14"/>
      <c r="BM230" s="13"/>
      <c r="BN230" s="13"/>
    </row>
    <row r="231" spans="1:66" ht="16.5" thickBot="1">
      <c r="A231" s="19" t="s">
        <v>209</v>
      </c>
      <c r="B231" s="20" t="s">
        <v>212</v>
      </c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2" t="s">
        <v>43</v>
      </c>
      <c r="R231" s="20" t="s">
        <v>45</v>
      </c>
      <c r="S231" s="20" t="s">
        <v>210</v>
      </c>
      <c r="T231" s="23"/>
      <c r="U231" s="24">
        <v>250000</v>
      </c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>
        <v>332000</v>
      </c>
      <c r="AG231" s="24"/>
      <c r="AH231" s="24"/>
      <c r="AI231" s="24"/>
      <c r="AJ231" s="24"/>
      <c r="AK231" s="24"/>
      <c r="AL231" s="30">
        <v>387600</v>
      </c>
      <c r="AM231" s="31"/>
      <c r="AN231" s="31"/>
      <c r="AO231" s="31"/>
      <c r="AP231" s="31"/>
      <c r="AQ231" s="31"/>
      <c r="AR231" s="31">
        <v>300000</v>
      </c>
      <c r="AS231" s="31"/>
      <c r="AT231" s="31"/>
      <c r="AU231" s="31"/>
      <c r="AV231" s="31"/>
      <c r="AW231" s="31"/>
      <c r="AX231" s="31"/>
      <c r="AY231" s="31"/>
      <c r="AZ231" s="31"/>
      <c r="BA231" s="31"/>
      <c r="BB231" s="31"/>
      <c r="BC231" s="31"/>
      <c r="BD231" s="32"/>
      <c r="BE231" s="31"/>
      <c r="BF231" s="31"/>
      <c r="BG231" s="33"/>
      <c r="BH231" s="34"/>
      <c r="BI231" s="12"/>
      <c r="BJ231" s="11"/>
      <c r="BK231" s="11"/>
      <c r="BL231" s="14"/>
      <c r="BM231" s="13"/>
      <c r="BN231" s="13"/>
    </row>
    <row r="232" spans="1:66" ht="32.25" thickBot="1">
      <c r="A232" s="15" t="s">
        <v>213</v>
      </c>
      <c r="B232" s="16" t="s">
        <v>214</v>
      </c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8"/>
      <c r="R232" s="16"/>
      <c r="S232" s="16"/>
      <c r="T232" s="9"/>
      <c r="U232" s="11">
        <v>400000</v>
      </c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>
        <v>-100000</v>
      </c>
      <c r="AG232" s="11"/>
      <c r="AH232" s="11"/>
      <c r="AI232" s="11"/>
      <c r="AJ232" s="11"/>
      <c r="AK232" s="11"/>
      <c r="AL232" s="25">
        <f>AL233</f>
        <v>125000</v>
      </c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7"/>
      <c r="BE232" s="26"/>
      <c r="BF232" s="26"/>
      <c r="BG232" s="28"/>
      <c r="BH232" s="29"/>
      <c r="BI232" s="12"/>
      <c r="BJ232" s="11"/>
      <c r="BK232" s="11"/>
      <c r="BL232" s="14"/>
      <c r="BM232" s="13"/>
      <c r="BN232" s="13"/>
    </row>
    <row r="233" spans="1:66" ht="32.25" thickBot="1">
      <c r="A233" s="19" t="s">
        <v>42</v>
      </c>
      <c r="B233" s="20" t="s">
        <v>214</v>
      </c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2" t="s">
        <v>43</v>
      </c>
      <c r="R233" s="20"/>
      <c r="S233" s="20"/>
      <c r="T233" s="23"/>
      <c r="U233" s="24">
        <v>400000</v>
      </c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>
        <v>-100000</v>
      </c>
      <c r="AG233" s="24"/>
      <c r="AH233" s="24"/>
      <c r="AI233" s="24"/>
      <c r="AJ233" s="24"/>
      <c r="AK233" s="24"/>
      <c r="AL233" s="30">
        <f>AL234</f>
        <v>125000</v>
      </c>
      <c r="AM233" s="31"/>
      <c r="AN233" s="31"/>
      <c r="AO233" s="31"/>
      <c r="AP233" s="31"/>
      <c r="AQ233" s="31"/>
      <c r="AR233" s="31"/>
      <c r="AS233" s="31"/>
      <c r="AT233" s="31"/>
      <c r="AU233" s="31"/>
      <c r="AV233" s="31"/>
      <c r="AW233" s="31"/>
      <c r="AX233" s="31"/>
      <c r="AY233" s="31"/>
      <c r="AZ233" s="31"/>
      <c r="BA233" s="31"/>
      <c r="BB233" s="31"/>
      <c r="BC233" s="31"/>
      <c r="BD233" s="32"/>
      <c r="BE233" s="31"/>
      <c r="BF233" s="31"/>
      <c r="BG233" s="33"/>
      <c r="BH233" s="34"/>
      <c r="BI233" s="12"/>
      <c r="BJ233" s="11"/>
      <c r="BK233" s="11"/>
      <c r="BL233" s="14"/>
      <c r="BM233" s="13"/>
      <c r="BN233" s="13"/>
    </row>
    <row r="234" spans="1:66" ht="16.5" thickBot="1">
      <c r="A234" s="19" t="s">
        <v>44</v>
      </c>
      <c r="B234" s="20" t="s">
        <v>214</v>
      </c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2" t="s">
        <v>43</v>
      </c>
      <c r="R234" s="20" t="s">
        <v>45</v>
      </c>
      <c r="S234" s="20" t="s">
        <v>46</v>
      </c>
      <c r="T234" s="23"/>
      <c r="U234" s="24">
        <v>400000</v>
      </c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>
        <v>-100000</v>
      </c>
      <c r="AG234" s="24"/>
      <c r="AH234" s="24"/>
      <c r="AI234" s="24"/>
      <c r="AJ234" s="24"/>
      <c r="AK234" s="24"/>
      <c r="AL234" s="30">
        <f>AL235</f>
        <v>125000</v>
      </c>
      <c r="AM234" s="31"/>
      <c r="AN234" s="31"/>
      <c r="AO234" s="31"/>
      <c r="AP234" s="31"/>
      <c r="AQ234" s="31"/>
      <c r="AR234" s="31"/>
      <c r="AS234" s="31"/>
      <c r="AT234" s="31"/>
      <c r="AU234" s="31"/>
      <c r="AV234" s="31"/>
      <c r="AW234" s="31"/>
      <c r="AX234" s="31"/>
      <c r="AY234" s="31"/>
      <c r="AZ234" s="31"/>
      <c r="BA234" s="31"/>
      <c r="BB234" s="31"/>
      <c r="BC234" s="31"/>
      <c r="BD234" s="32"/>
      <c r="BE234" s="31"/>
      <c r="BF234" s="31"/>
      <c r="BG234" s="33"/>
      <c r="BH234" s="34"/>
      <c r="BI234" s="12"/>
      <c r="BJ234" s="11"/>
      <c r="BK234" s="11"/>
      <c r="BL234" s="14"/>
      <c r="BM234" s="13"/>
      <c r="BN234" s="13"/>
    </row>
    <row r="235" spans="1:66" ht="16.5" thickBot="1">
      <c r="A235" s="19" t="s">
        <v>47</v>
      </c>
      <c r="B235" s="20" t="s">
        <v>214</v>
      </c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2" t="s">
        <v>43</v>
      </c>
      <c r="R235" s="20" t="s">
        <v>45</v>
      </c>
      <c r="S235" s="20" t="s">
        <v>48</v>
      </c>
      <c r="T235" s="23"/>
      <c r="U235" s="24">
        <v>400000</v>
      </c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>
        <v>-100000</v>
      </c>
      <c r="AG235" s="24"/>
      <c r="AH235" s="24"/>
      <c r="AI235" s="24"/>
      <c r="AJ235" s="24"/>
      <c r="AK235" s="24"/>
      <c r="AL235" s="30">
        <v>125000</v>
      </c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  <c r="BC235" s="31"/>
      <c r="BD235" s="32"/>
      <c r="BE235" s="31"/>
      <c r="BF235" s="31"/>
      <c r="BG235" s="33"/>
      <c r="BH235" s="34"/>
      <c r="BI235" s="12"/>
      <c r="BJ235" s="11"/>
      <c r="BK235" s="11"/>
      <c r="BL235" s="14"/>
      <c r="BM235" s="13"/>
      <c r="BN235" s="13"/>
    </row>
    <row r="236" spans="1:66" ht="32.25" thickBot="1">
      <c r="A236" s="15" t="s">
        <v>215</v>
      </c>
      <c r="B236" s="16" t="s">
        <v>216</v>
      </c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8"/>
      <c r="R236" s="16"/>
      <c r="S236" s="16"/>
      <c r="T236" s="9"/>
      <c r="U236" s="11">
        <v>615000</v>
      </c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>
        <v>-460000</v>
      </c>
      <c r="AG236" s="11"/>
      <c r="AH236" s="11"/>
      <c r="AI236" s="11"/>
      <c r="AJ236" s="11"/>
      <c r="AK236" s="11"/>
      <c r="AL236" s="25">
        <f t="shared" ref="AL236:AL241" si="0">AL237</f>
        <v>57900</v>
      </c>
      <c r="AM236" s="26"/>
      <c r="AN236" s="26"/>
      <c r="AO236" s="26"/>
      <c r="AP236" s="26"/>
      <c r="AQ236" s="26"/>
      <c r="AR236" s="26">
        <v>615000</v>
      </c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7"/>
      <c r="BE236" s="26"/>
      <c r="BF236" s="26"/>
      <c r="BG236" s="28"/>
      <c r="BH236" s="29"/>
      <c r="BI236" s="12"/>
      <c r="BJ236" s="11"/>
      <c r="BK236" s="11"/>
      <c r="BL236" s="14"/>
      <c r="BM236" s="13"/>
      <c r="BN236" s="13"/>
    </row>
    <row r="237" spans="1:66" ht="16.5" thickBot="1">
      <c r="A237" s="15" t="s">
        <v>36</v>
      </c>
      <c r="B237" s="16" t="s">
        <v>217</v>
      </c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8"/>
      <c r="R237" s="16"/>
      <c r="S237" s="16"/>
      <c r="T237" s="9"/>
      <c r="U237" s="11">
        <v>615000</v>
      </c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>
        <v>-460000</v>
      </c>
      <c r="AG237" s="11"/>
      <c r="AH237" s="11"/>
      <c r="AI237" s="11"/>
      <c r="AJ237" s="11"/>
      <c r="AK237" s="11"/>
      <c r="AL237" s="25">
        <f t="shared" si="0"/>
        <v>57900</v>
      </c>
      <c r="AM237" s="26"/>
      <c r="AN237" s="26"/>
      <c r="AO237" s="26"/>
      <c r="AP237" s="26"/>
      <c r="AQ237" s="26"/>
      <c r="AR237" s="26">
        <v>615000</v>
      </c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7"/>
      <c r="BE237" s="26"/>
      <c r="BF237" s="26"/>
      <c r="BG237" s="28"/>
      <c r="BH237" s="29"/>
      <c r="BI237" s="12"/>
      <c r="BJ237" s="11"/>
      <c r="BK237" s="11"/>
      <c r="BL237" s="14"/>
      <c r="BM237" s="13"/>
      <c r="BN237" s="13"/>
    </row>
    <row r="238" spans="1:66" ht="48" thickBot="1">
      <c r="A238" s="15" t="s">
        <v>97</v>
      </c>
      <c r="B238" s="16" t="s">
        <v>220</v>
      </c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8"/>
      <c r="R238" s="16"/>
      <c r="S238" s="16"/>
      <c r="T238" s="9"/>
      <c r="U238" s="11">
        <v>600000</v>
      </c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>
        <v>-460000</v>
      </c>
      <c r="AG238" s="11"/>
      <c r="AH238" s="11"/>
      <c r="AI238" s="11"/>
      <c r="AJ238" s="11"/>
      <c r="AK238" s="11"/>
      <c r="AL238" s="25">
        <f t="shared" si="0"/>
        <v>57900</v>
      </c>
      <c r="AM238" s="26"/>
      <c r="AN238" s="26"/>
      <c r="AO238" s="26"/>
      <c r="AP238" s="26"/>
      <c r="AQ238" s="26"/>
      <c r="AR238" s="26">
        <v>600000</v>
      </c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7"/>
      <c r="BE238" s="26"/>
      <c r="BF238" s="26"/>
      <c r="BG238" s="28"/>
      <c r="BH238" s="29"/>
      <c r="BI238" s="12"/>
      <c r="BJ238" s="11"/>
      <c r="BK238" s="11"/>
      <c r="BL238" s="14"/>
      <c r="BM238" s="13"/>
      <c r="BN238" s="13"/>
    </row>
    <row r="239" spans="1:66" ht="48" thickBot="1">
      <c r="A239" s="15" t="s">
        <v>221</v>
      </c>
      <c r="B239" s="16" t="s">
        <v>222</v>
      </c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8"/>
      <c r="R239" s="16"/>
      <c r="S239" s="16"/>
      <c r="T239" s="9"/>
      <c r="U239" s="11">
        <v>600000</v>
      </c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>
        <v>-460000</v>
      </c>
      <c r="AG239" s="11"/>
      <c r="AH239" s="11"/>
      <c r="AI239" s="11"/>
      <c r="AJ239" s="11"/>
      <c r="AK239" s="11"/>
      <c r="AL239" s="25">
        <f t="shared" si="0"/>
        <v>57900</v>
      </c>
      <c r="AM239" s="26"/>
      <c r="AN239" s="26"/>
      <c r="AO239" s="26"/>
      <c r="AP239" s="26"/>
      <c r="AQ239" s="26"/>
      <c r="AR239" s="26">
        <v>600000</v>
      </c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7"/>
      <c r="BE239" s="26"/>
      <c r="BF239" s="26"/>
      <c r="BG239" s="28"/>
      <c r="BH239" s="29"/>
      <c r="BI239" s="12"/>
      <c r="BJ239" s="11"/>
      <c r="BK239" s="11"/>
      <c r="BL239" s="14"/>
      <c r="BM239" s="13"/>
      <c r="BN239" s="13"/>
    </row>
    <row r="240" spans="1:66" ht="32.25" thickBot="1">
      <c r="A240" s="19" t="s">
        <v>42</v>
      </c>
      <c r="B240" s="20" t="s">
        <v>222</v>
      </c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2" t="s">
        <v>43</v>
      </c>
      <c r="R240" s="20"/>
      <c r="S240" s="20"/>
      <c r="T240" s="23"/>
      <c r="U240" s="24">
        <v>600000</v>
      </c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>
        <v>-460000</v>
      </c>
      <c r="AG240" s="24"/>
      <c r="AH240" s="24"/>
      <c r="AI240" s="24"/>
      <c r="AJ240" s="24"/>
      <c r="AK240" s="24"/>
      <c r="AL240" s="30">
        <f t="shared" si="0"/>
        <v>57900</v>
      </c>
      <c r="AM240" s="31"/>
      <c r="AN240" s="31"/>
      <c r="AO240" s="31"/>
      <c r="AP240" s="31"/>
      <c r="AQ240" s="31"/>
      <c r="AR240" s="31">
        <v>600000</v>
      </c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2"/>
      <c r="BE240" s="31"/>
      <c r="BF240" s="31"/>
      <c r="BG240" s="33"/>
      <c r="BH240" s="34"/>
      <c r="BI240" s="12"/>
      <c r="BJ240" s="11"/>
      <c r="BK240" s="11"/>
      <c r="BL240" s="14"/>
      <c r="BM240" s="13"/>
      <c r="BN240" s="13"/>
    </row>
    <row r="241" spans="1:66" ht="32.25" thickBot="1">
      <c r="A241" s="19" t="s">
        <v>101</v>
      </c>
      <c r="B241" s="20" t="s">
        <v>222</v>
      </c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2" t="s">
        <v>43</v>
      </c>
      <c r="R241" s="20" t="s">
        <v>85</v>
      </c>
      <c r="S241" s="20" t="s">
        <v>46</v>
      </c>
      <c r="T241" s="23"/>
      <c r="U241" s="24">
        <v>600000</v>
      </c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>
        <v>-460000</v>
      </c>
      <c r="AG241" s="24"/>
      <c r="AH241" s="24"/>
      <c r="AI241" s="24"/>
      <c r="AJ241" s="24"/>
      <c r="AK241" s="24"/>
      <c r="AL241" s="30">
        <f t="shared" si="0"/>
        <v>57900</v>
      </c>
      <c r="AM241" s="31"/>
      <c r="AN241" s="31"/>
      <c r="AO241" s="31"/>
      <c r="AP241" s="31"/>
      <c r="AQ241" s="31"/>
      <c r="AR241" s="31">
        <v>600000</v>
      </c>
      <c r="AS241" s="31"/>
      <c r="AT241" s="31"/>
      <c r="AU241" s="31"/>
      <c r="AV241" s="31"/>
      <c r="AW241" s="31"/>
      <c r="AX241" s="31"/>
      <c r="AY241" s="31"/>
      <c r="AZ241" s="31"/>
      <c r="BA241" s="31"/>
      <c r="BB241" s="31"/>
      <c r="BC241" s="31"/>
      <c r="BD241" s="32"/>
      <c r="BE241" s="31"/>
      <c r="BF241" s="31"/>
      <c r="BG241" s="33"/>
      <c r="BH241" s="34"/>
      <c r="BI241" s="12"/>
      <c r="BJ241" s="11"/>
      <c r="BK241" s="11"/>
      <c r="BL241" s="14"/>
      <c r="BM241" s="13"/>
      <c r="BN241" s="13"/>
    </row>
    <row r="242" spans="1:66" ht="32.25" thickBot="1">
      <c r="A242" s="19" t="s">
        <v>218</v>
      </c>
      <c r="B242" s="20" t="s">
        <v>222</v>
      </c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2" t="s">
        <v>43</v>
      </c>
      <c r="R242" s="20" t="s">
        <v>85</v>
      </c>
      <c r="S242" s="20" t="s">
        <v>219</v>
      </c>
      <c r="T242" s="23"/>
      <c r="U242" s="24">
        <v>600000</v>
      </c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>
        <v>-460000</v>
      </c>
      <c r="AG242" s="24"/>
      <c r="AH242" s="24"/>
      <c r="AI242" s="24"/>
      <c r="AJ242" s="24"/>
      <c r="AK242" s="24"/>
      <c r="AL242" s="30">
        <v>57900</v>
      </c>
      <c r="AM242" s="31"/>
      <c r="AN242" s="31"/>
      <c r="AO242" s="31"/>
      <c r="AP242" s="31"/>
      <c r="AQ242" s="31"/>
      <c r="AR242" s="31">
        <v>600000</v>
      </c>
      <c r="AS242" s="31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32"/>
      <c r="BE242" s="31"/>
      <c r="BF242" s="31"/>
      <c r="BG242" s="33"/>
      <c r="BH242" s="34"/>
      <c r="BI242" s="12"/>
      <c r="BJ242" s="11"/>
      <c r="BK242" s="11"/>
      <c r="BL242" s="14"/>
      <c r="BM242" s="13"/>
      <c r="BN242" s="13"/>
    </row>
    <row r="243" spans="1:66" ht="16.5" thickBot="1">
      <c r="A243" s="15" t="s">
        <v>223</v>
      </c>
      <c r="B243" s="16" t="s">
        <v>224</v>
      </c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8"/>
      <c r="R243" s="16"/>
      <c r="S243" s="16"/>
      <c r="T243" s="9"/>
      <c r="U243" s="11">
        <v>300000</v>
      </c>
      <c r="V243" s="11">
        <v>895016</v>
      </c>
      <c r="W243" s="11"/>
      <c r="X243" s="11"/>
      <c r="Y243" s="11"/>
      <c r="Z243" s="11"/>
      <c r="AA243" s="11"/>
      <c r="AB243" s="11"/>
      <c r="AC243" s="11"/>
      <c r="AD243" s="11"/>
      <c r="AE243" s="11"/>
      <c r="AF243" s="11">
        <v>895016</v>
      </c>
      <c r="AG243" s="11">
        <v>895016</v>
      </c>
      <c r="AH243" s="11"/>
      <c r="AI243" s="11"/>
      <c r="AJ243" s="11"/>
      <c r="AK243" s="11"/>
      <c r="AL243" s="25">
        <f>AL244</f>
        <v>744592.1</v>
      </c>
      <c r="AM243" s="26">
        <v>895016</v>
      </c>
      <c r="AN243" s="26"/>
      <c r="AO243" s="26"/>
      <c r="AP243" s="26"/>
      <c r="AQ243" s="26"/>
      <c r="AR243" s="26">
        <v>200000</v>
      </c>
      <c r="AS243" s="26">
        <v>443500</v>
      </c>
      <c r="AT243" s="26"/>
      <c r="AU243" s="26"/>
      <c r="AV243" s="26"/>
      <c r="AW243" s="26"/>
      <c r="AX243" s="26"/>
      <c r="AY243" s="26"/>
      <c r="AZ243" s="26"/>
      <c r="BA243" s="26"/>
      <c r="BB243" s="26"/>
      <c r="BC243" s="26">
        <v>443500</v>
      </c>
      <c r="BD243" s="27">
        <v>443500</v>
      </c>
      <c r="BE243" s="26"/>
      <c r="BF243" s="26"/>
      <c r="BG243" s="28"/>
      <c r="BH243" s="29"/>
      <c r="BI243" s="12">
        <v>458800</v>
      </c>
      <c r="BJ243" s="11"/>
      <c r="BK243" s="11"/>
      <c r="BL243" s="14"/>
      <c r="BM243" s="13"/>
      <c r="BN243" s="13"/>
    </row>
    <row r="244" spans="1:66" ht="16.5" thickBot="1">
      <c r="A244" s="15" t="s">
        <v>223</v>
      </c>
      <c r="B244" s="16" t="s">
        <v>225</v>
      </c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8"/>
      <c r="R244" s="16"/>
      <c r="S244" s="16"/>
      <c r="T244" s="9"/>
      <c r="U244" s="11">
        <v>300000</v>
      </c>
      <c r="V244" s="11">
        <v>895016</v>
      </c>
      <c r="W244" s="11"/>
      <c r="X244" s="11"/>
      <c r="Y244" s="11"/>
      <c r="Z244" s="11"/>
      <c r="AA244" s="11"/>
      <c r="AB244" s="11"/>
      <c r="AC244" s="11"/>
      <c r="AD244" s="11"/>
      <c r="AE244" s="11"/>
      <c r="AF244" s="11">
        <v>895016</v>
      </c>
      <c r="AG244" s="11">
        <v>895016</v>
      </c>
      <c r="AH244" s="11"/>
      <c r="AI244" s="11"/>
      <c r="AJ244" s="11"/>
      <c r="AK244" s="11"/>
      <c r="AL244" s="25">
        <f>AL245</f>
        <v>744592.1</v>
      </c>
      <c r="AM244" s="26">
        <v>895016</v>
      </c>
      <c r="AN244" s="26"/>
      <c r="AO244" s="26"/>
      <c r="AP244" s="26"/>
      <c r="AQ244" s="26"/>
      <c r="AR244" s="26">
        <v>200000</v>
      </c>
      <c r="AS244" s="26">
        <v>443500</v>
      </c>
      <c r="AT244" s="26"/>
      <c r="AU244" s="26"/>
      <c r="AV244" s="26"/>
      <c r="AW244" s="26"/>
      <c r="AX244" s="26"/>
      <c r="AY244" s="26"/>
      <c r="AZ244" s="26"/>
      <c r="BA244" s="26"/>
      <c r="BB244" s="26"/>
      <c r="BC244" s="26">
        <v>443500</v>
      </c>
      <c r="BD244" s="27">
        <v>443500</v>
      </c>
      <c r="BE244" s="26"/>
      <c r="BF244" s="26"/>
      <c r="BG244" s="28"/>
      <c r="BH244" s="29"/>
      <c r="BI244" s="12">
        <v>458800</v>
      </c>
      <c r="BJ244" s="11"/>
      <c r="BK244" s="11"/>
      <c r="BL244" s="14"/>
      <c r="BM244" s="13"/>
      <c r="BN244" s="13"/>
    </row>
    <row r="245" spans="1:66" ht="16.5" thickBot="1">
      <c r="A245" s="15" t="s">
        <v>223</v>
      </c>
      <c r="B245" s="16" t="s">
        <v>226</v>
      </c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8"/>
      <c r="R245" s="16"/>
      <c r="S245" s="16"/>
      <c r="T245" s="9"/>
      <c r="U245" s="11">
        <v>300000</v>
      </c>
      <c r="V245" s="11">
        <v>895016</v>
      </c>
      <c r="W245" s="11"/>
      <c r="X245" s="11"/>
      <c r="Y245" s="11"/>
      <c r="Z245" s="11"/>
      <c r="AA245" s="11"/>
      <c r="AB245" s="11"/>
      <c r="AC245" s="11"/>
      <c r="AD245" s="11"/>
      <c r="AE245" s="11"/>
      <c r="AF245" s="11">
        <v>895016</v>
      </c>
      <c r="AG245" s="11">
        <v>895016</v>
      </c>
      <c r="AH245" s="11"/>
      <c r="AI245" s="11"/>
      <c r="AJ245" s="11"/>
      <c r="AK245" s="11"/>
      <c r="AL245" s="25">
        <f>AL246+AL253</f>
        <v>744592.1</v>
      </c>
      <c r="AM245" s="26">
        <v>895016</v>
      </c>
      <c r="AN245" s="26"/>
      <c r="AO245" s="26"/>
      <c r="AP245" s="26"/>
      <c r="AQ245" s="26"/>
      <c r="AR245" s="26">
        <v>200000</v>
      </c>
      <c r="AS245" s="26">
        <v>443500</v>
      </c>
      <c r="AT245" s="26"/>
      <c r="AU245" s="26"/>
      <c r="AV245" s="26"/>
      <c r="AW245" s="26"/>
      <c r="AX245" s="26"/>
      <c r="AY245" s="26"/>
      <c r="AZ245" s="26"/>
      <c r="BA245" s="26"/>
      <c r="BB245" s="26"/>
      <c r="BC245" s="26">
        <v>443500</v>
      </c>
      <c r="BD245" s="27">
        <v>443500</v>
      </c>
      <c r="BE245" s="26"/>
      <c r="BF245" s="26"/>
      <c r="BG245" s="28"/>
      <c r="BH245" s="29"/>
      <c r="BI245" s="12">
        <v>458800</v>
      </c>
      <c r="BJ245" s="11"/>
      <c r="BK245" s="11"/>
      <c r="BL245" s="14"/>
      <c r="BM245" s="13"/>
      <c r="BN245" s="13"/>
    </row>
    <row r="246" spans="1:66" ht="32.25" thickBot="1">
      <c r="A246" s="15" t="s">
        <v>227</v>
      </c>
      <c r="B246" s="16" t="s">
        <v>228</v>
      </c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8"/>
      <c r="R246" s="16"/>
      <c r="S246" s="16"/>
      <c r="T246" s="9"/>
      <c r="U246" s="11"/>
      <c r="V246" s="11">
        <v>406900</v>
      </c>
      <c r="W246" s="11"/>
      <c r="X246" s="11"/>
      <c r="Y246" s="11"/>
      <c r="Z246" s="11"/>
      <c r="AA246" s="11"/>
      <c r="AB246" s="11"/>
      <c r="AC246" s="11"/>
      <c r="AD246" s="11"/>
      <c r="AE246" s="11"/>
      <c r="AF246" s="11">
        <v>406900</v>
      </c>
      <c r="AG246" s="11">
        <v>406900</v>
      </c>
      <c r="AH246" s="11"/>
      <c r="AI246" s="11"/>
      <c r="AJ246" s="11"/>
      <c r="AK246" s="11"/>
      <c r="AL246" s="25">
        <f>AL247+AL250</f>
        <v>256476.1</v>
      </c>
      <c r="AM246" s="26">
        <v>406900</v>
      </c>
      <c r="AN246" s="26"/>
      <c r="AO246" s="26"/>
      <c r="AP246" s="26"/>
      <c r="AQ246" s="26"/>
      <c r="AR246" s="26"/>
      <c r="AS246" s="26">
        <v>443500</v>
      </c>
      <c r="AT246" s="26"/>
      <c r="AU246" s="26"/>
      <c r="AV246" s="26"/>
      <c r="AW246" s="26"/>
      <c r="AX246" s="26"/>
      <c r="AY246" s="26"/>
      <c r="AZ246" s="26"/>
      <c r="BA246" s="26"/>
      <c r="BB246" s="26"/>
      <c r="BC246" s="26">
        <v>443500</v>
      </c>
      <c r="BD246" s="27">
        <v>443500</v>
      </c>
      <c r="BE246" s="26"/>
      <c r="BF246" s="26"/>
      <c r="BG246" s="28"/>
      <c r="BH246" s="29"/>
      <c r="BI246" s="12">
        <v>458800</v>
      </c>
      <c r="BJ246" s="11"/>
      <c r="BK246" s="11"/>
      <c r="BL246" s="14"/>
      <c r="BM246" s="13"/>
      <c r="BN246" s="13"/>
    </row>
    <row r="247" spans="1:66" ht="48" thickBot="1">
      <c r="A247" s="19" t="s">
        <v>135</v>
      </c>
      <c r="B247" s="20" t="s">
        <v>228</v>
      </c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2" t="s">
        <v>136</v>
      </c>
      <c r="R247" s="20"/>
      <c r="S247" s="20"/>
      <c r="T247" s="23"/>
      <c r="U247" s="24"/>
      <c r="V247" s="24">
        <v>374976</v>
      </c>
      <c r="W247" s="24"/>
      <c r="X247" s="24"/>
      <c r="Y247" s="24"/>
      <c r="Z247" s="24"/>
      <c r="AA247" s="24"/>
      <c r="AB247" s="24"/>
      <c r="AC247" s="24"/>
      <c r="AD247" s="24"/>
      <c r="AE247" s="24"/>
      <c r="AF247" s="24">
        <v>374976</v>
      </c>
      <c r="AG247" s="24">
        <v>374976</v>
      </c>
      <c r="AH247" s="24"/>
      <c r="AI247" s="24"/>
      <c r="AJ247" s="24"/>
      <c r="AK247" s="24"/>
      <c r="AL247" s="30">
        <f>AL248</f>
        <v>224552.1</v>
      </c>
      <c r="AM247" s="31">
        <v>374976</v>
      </c>
      <c r="AN247" s="31"/>
      <c r="AO247" s="31"/>
      <c r="AP247" s="31"/>
      <c r="AQ247" s="31"/>
      <c r="AR247" s="31"/>
      <c r="AS247" s="31">
        <v>390600</v>
      </c>
      <c r="AT247" s="31"/>
      <c r="AU247" s="31"/>
      <c r="AV247" s="31"/>
      <c r="AW247" s="31"/>
      <c r="AX247" s="31"/>
      <c r="AY247" s="31"/>
      <c r="AZ247" s="31"/>
      <c r="BA247" s="31"/>
      <c r="BB247" s="31"/>
      <c r="BC247" s="31">
        <v>390600</v>
      </c>
      <c r="BD247" s="32">
        <v>390600</v>
      </c>
      <c r="BE247" s="31"/>
      <c r="BF247" s="31"/>
      <c r="BG247" s="33"/>
      <c r="BH247" s="34"/>
      <c r="BI247" s="12">
        <v>421848</v>
      </c>
      <c r="BJ247" s="11"/>
      <c r="BK247" s="11"/>
      <c r="BL247" s="14"/>
      <c r="BM247" s="13"/>
      <c r="BN247" s="13"/>
    </row>
    <row r="248" spans="1:66" ht="16.5" thickBot="1">
      <c r="A248" s="19" t="s">
        <v>229</v>
      </c>
      <c r="B248" s="20" t="s">
        <v>228</v>
      </c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2" t="s">
        <v>136</v>
      </c>
      <c r="R248" s="20" t="s">
        <v>72</v>
      </c>
      <c r="S248" s="20" t="s">
        <v>46</v>
      </c>
      <c r="T248" s="23"/>
      <c r="U248" s="24"/>
      <c r="V248" s="24">
        <v>374976</v>
      </c>
      <c r="W248" s="24"/>
      <c r="X248" s="24"/>
      <c r="Y248" s="24"/>
      <c r="Z248" s="24"/>
      <c r="AA248" s="24"/>
      <c r="AB248" s="24"/>
      <c r="AC248" s="24"/>
      <c r="AD248" s="24"/>
      <c r="AE248" s="24"/>
      <c r="AF248" s="24">
        <v>374976</v>
      </c>
      <c r="AG248" s="24">
        <v>374976</v>
      </c>
      <c r="AH248" s="24"/>
      <c r="AI248" s="24"/>
      <c r="AJ248" s="24"/>
      <c r="AK248" s="24"/>
      <c r="AL248" s="30">
        <f>AL249</f>
        <v>224552.1</v>
      </c>
      <c r="AM248" s="31">
        <v>374976</v>
      </c>
      <c r="AN248" s="31"/>
      <c r="AO248" s="31"/>
      <c r="AP248" s="31"/>
      <c r="AQ248" s="31"/>
      <c r="AR248" s="31"/>
      <c r="AS248" s="31">
        <v>390600</v>
      </c>
      <c r="AT248" s="31"/>
      <c r="AU248" s="31"/>
      <c r="AV248" s="31"/>
      <c r="AW248" s="31"/>
      <c r="AX248" s="31"/>
      <c r="AY248" s="31"/>
      <c r="AZ248" s="31"/>
      <c r="BA248" s="31"/>
      <c r="BB248" s="31"/>
      <c r="BC248" s="31">
        <v>390600</v>
      </c>
      <c r="BD248" s="32">
        <v>390600</v>
      </c>
      <c r="BE248" s="31"/>
      <c r="BF248" s="31"/>
      <c r="BG248" s="33"/>
      <c r="BH248" s="34"/>
      <c r="BI248" s="12">
        <v>421848</v>
      </c>
      <c r="BJ248" s="11"/>
      <c r="BK248" s="11"/>
      <c r="BL248" s="14"/>
      <c r="BM248" s="13"/>
      <c r="BN248" s="13"/>
    </row>
    <row r="249" spans="1:66" ht="16.5" thickBot="1">
      <c r="A249" s="19" t="s">
        <v>230</v>
      </c>
      <c r="B249" s="20" t="s">
        <v>228</v>
      </c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2" t="s">
        <v>136</v>
      </c>
      <c r="R249" s="20" t="s">
        <v>72</v>
      </c>
      <c r="S249" s="20" t="s">
        <v>85</v>
      </c>
      <c r="T249" s="23"/>
      <c r="U249" s="24"/>
      <c r="V249" s="24">
        <v>374976</v>
      </c>
      <c r="W249" s="24"/>
      <c r="X249" s="24"/>
      <c r="Y249" s="24"/>
      <c r="Z249" s="24"/>
      <c r="AA249" s="24"/>
      <c r="AB249" s="24"/>
      <c r="AC249" s="24"/>
      <c r="AD249" s="24"/>
      <c r="AE249" s="24"/>
      <c r="AF249" s="24">
        <v>374976</v>
      </c>
      <c r="AG249" s="24">
        <v>374976</v>
      </c>
      <c r="AH249" s="24"/>
      <c r="AI249" s="24"/>
      <c r="AJ249" s="24"/>
      <c r="AK249" s="24"/>
      <c r="AL249" s="30">
        <v>224552.1</v>
      </c>
      <c r="AM249" s="31">
        <v>374976</v>
      </c>
      <c r="AN249" s="31"/>
      <c r="AO249" s="31"/>
      <c r="AP249" s="31"/>
      <c r="AQ249" s="31"/>
      <c r="AR249" s="31"/>
      <c r="AS249" s="31">
        <v>390600</v>
      </c>
      <c r="AT249" s="31"/>
      <c r="AU249" s="31"/>
      <c r="AV249" s="31"/>
      <c r="AW249" s="31"/>
      <c r="AX249" s="31"/>
      <c r="AY249" s="31"/>
      <c r="AZ249" s="31"/>
      <c r="BA249" s="31"/>
      <c r="BB249" s="31"/>
      <c r="BC249" s="31">
        <v>390600</v>
      </c>
      <c r="BD249" s="32">
        <v>390600</v>
      </c>
      <c r="BE249" s="31"/>
      <c r="BF249" s="31"/>
      <c r="BG249" s="33"/>
      <c r="BH249" s="34"/>
      <c r="BI249" s="12">
        <v>421848</v>
      </c>
      <c r="BJ249" s="11"/>
      <c r="BK249" s="11"/>
      <c r="BL249" s="14"/>
      <c r="BM249" s="13"/>
      <c r="BN249" s="13"/>
    </row>
    <row r="250" spans="1:66" ht="32.25" thickBot="1">
      <c r="A250" s="19" t="s">
        <v>42</v>
      </c>
      <c r="B250" s="20" t="s">
        <v>228</v>
      </c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2" t="s">
        <v>43</v>
      </c>
      <c r="R250" s="20"/>
      <c r="S250" s="20"/>
      <c r="T250" s="23"/>
      <c r="U250" s="24"/>
      <c r="V250" s="24">
        <v>31924</v>
      </c>
      <c r="W250" s="24"/>
      <c r="X250" s="24"/>
      <c r="Y250" s="24"/>
      <c r="Z250" s="24"/>
      <c r="AA250" s="24"/>
      <c r="AB250" s="24"/>
      <c r="AC250" s="24"/>
      <c r="AD250" s="24"/>
      <c r="AE250" s="24"/>
      <c r="AF250" s="24">
        <v>31924</v>
      </c>
      <c r="AG250" s="24">
        <v>31924</v>
      </c>
      <c r="AH250" s="24"/>
      <c r="AI250" s="24"/>
      <c r="AJ250" s="24"/>
      <c r="AK250" s="24"/>
      <c r="AL250" s="30">
        <v>31924</v>
      </c>
      <c r="AM250" s="31">
        <v>31924</v>
      </c>
      <c r="AN250" s="31"/>
      <c r="AO250" s="31"/>
      <c r="AP250" s="31"/>
      <c r="AQ250" s="31"/>
      <c r="AR250" s="31"/>
      <c r="AS250" s="31">
        <v>52900</v>
      </c>
      <c r="AT250" s="31"/>
      <c r="AU250" s="31"/>
      <c r="AV250" s="31"/>
      <c r="AW250" s="31"/>
      <c r="AX250" s="31"/>
      <c r="AY250" s="31"/>
      <c r="AZ250" s="31"/>
      <c r="BA250" s="31"/>
      <c r="BB250" s="31"/>
      <c r="BC250" s="31">
        <v>52900</v>
      </c>
      <c r="BD250" s="32">
        <v>52900</v>
      </c>
      <c r="BE250" s="31"/>
      <c r="BF250" s="31"/>
      <c r="BG250" s="33"/>
      <c r="BH250" s="34"/>
      <c r="BI250" s="12">
        <v>36952</v>
      </c>
      <c r="BJ250" s="11"/>
      <c r="BK250" s="11"/>
      <c r="BL250" s="14"/>
      <c r="BM250" s="13"/>
      <c r="BN250" s="13"/>
    </row>
    <row r="251" spans="1:66" ht="16.5" thickBot="1">
      <c r="A251" s="19" t="s">
        <v>229</v>
      </c>
      <c r="B251" s="20" t="s">
        <v>228</v>
      </c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2" t="s">
        <v>43</v>
      </c>
      <c r="R251" s="20" t="s">
        <v>72</v>
      </c>
      <c r="S251" s="20" t="s">
        <v>46</v>
      </c>
      <c r="T251" s="23"/>
      <c r="U251" s="24"/>
      <c r="V251" s="24">
        <v>31924</v>
      </c>
      <c r="W251" s="24"/>
      <c r="X251" s="24"/>
      <c r="Y251" s="24"/>
      <c r="Z251" s="24"/>
      <c r="AA251" s="24"/>
      <c r="AB251" s="24"/>
      <c r="AC251" s="24"/>
      <c r="AD251" s="24"/>
      <c r="AE251" s="24"/>
      <c r="AF251" s="24">
        <v>31924</v>
      </c>
      <c r="AG251" s="24">
        <v>31924</v>
      </c>
      <c r="AH251" s="24"/>
      <c r="AI251" s="24"/>
      <c r="AJ251" s="24"/>
      <c r="AK251" s="24"/>
      <c r="AL251" s="30">
        <v>31924</v>
      </c>
      <c r="AM251" s="31">
        <v>31924</v>
      </c>
      <c r="AN251" s="31"/>
      <c r="AO251" s="31"/>
      <c r="AP251" s="31"/>
      <c r="AQ251" s="31"/>
      <c r="AR251" s="31"/>
      <c r="AS251" s="31">
        <v>52900</v>
      </c>
      <c r="AT251" s="31"/>
      <c r="AU251" s="31"/>
      <c r="AV251" s="31"/>
      <c r="AW251" s="31"/>
      <c r="AX251" s="31"/>
      <c r="AY251" s="31"/>
      <c r="AZ251" s="31"/>
      <c r="BA251" s="31"/>
      <c r="BB251" s="31"/>
      <c r="BC251" s="31">
        <v>52900</v>
      </c>
      <c r="BD251" s="32">
        <v>52900</v>
      </c>
      <c r="BE251" s="31"/>
      <c r="BF251" s="31"/>
      <c r="BG251" s="33"/>
      <c r="BH251" s="34"/>
      <c r="BI251" s="12">
        <v>36952</v>
      </c>
      <c r="BJ251" s="11"/>
      <c r="BK251" s="11"/>
      <c r="BL251" s="14"/>
      <c r="BM251" s="13"/>
      <c r="BN251" s="13"/>
    </row>
    <row r="252" spans="1:66" ht="16.5" thickBot="1">
      <c r="A252" s="19" t="s">
        <v>230</v>
      </c>
      <c r="B252" s="20" t="s">
        <v>228</v>
      </c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2" t="s">
        <v>43</v>
      </c>
      <c r="R252" s="20" t="s">
        <v>72</v>
      </c>
      <c r="S252" s="20" t="s">
        <v>85</v>
      </c>
      <c r="T252" s="23"/>
      <c r="U252" s="24"/>
      <c r="V252" s="24">
        <v>31924</v>
      </c>
      <c r="W252" s="24"/>
      <c r="X252" s="24"/>
      <c r="Y252" s="24"/>
      <c r="Z252" s="24"/>
      <c r="AA252" s="24"/>
      <c r="AB252" s="24"/>
      <c r="AC252" s="24"/>
      <c r="AD252" s="24"/>
      <c r="AE252" s="24"/>
      <c r="AF252" s="24">
        <v>31924</v>
      </c>
      <c r="AG252" s="24">
        <v>31924</v>
      </c>
      <c r="AH252" s="24"/>
      <c r="AI252" s="24"/>
      <c r="AJ252" s="24"/>
      <c r="AK252" s="24"/>
      <c r="AL252" s="30">
        <v>31924</v>
      </c>
      <c r="AM252" s="31">
        <v>31924</v>
      </c>
      <c r="AN252" s="31"/>
      <c r="AO252" s="31"/>
      <c r="AP252" s="31"/>
      <c r="AQ252" s="31"/>
      <c r="AR252" s="31"/>
      <c r="AS252" s="31">
        <v>52900</v>
      </c>
      <c r="AT252" s="31"/>
      <c r="AU252" s="31"/>
      <c r="AV252" s="31"/>
      <c r="AW252" s="31"/>
      <c r="AX252" s="31"/>
      <c r="AY252" s="31"/>
      <c r="AZ252" s="31"/>
      <c r="BA252" s="31"/>
      <c r="BB252" s="31"/>
      <c r="BC252" s="31">
        <v>52900</v>
      </c>
      <c r="BD252" s="32">
        <v>52900</v>
      </c>
      <c r="BE252" s="31"/>
      <c r="BF252" s="31"/>
      <c r="BG252" s="33"/>
      <c r="BH252" s="34"/>
      <c r="BI252" s="12">
        <v>36952</v>
      </c>
      <c r="BJ252" s="11"/>
      <c r="BK252" s="11"/>
      <c r="BL252" s="14"/>
      <c r="BM252" s="13"/>
      <c r="BN252" s="13"/>
    </row>
    <row r="253" spans="1:66" ht="32.25" thickBot="1">
      <c r="A253" s="15" t="s">
        <v>231</v>
      </c>
      <c r="B253" s="16" t="s">
        <v>232</v>
      </c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8"/>
      <c r="R253" s="16"/>
      <c r="S253" s="16"/>
      <c r="T253" s="9"/>
      <c r="U253" s="11"/>
      <c r="V253" s="11">
        <v>488116</v>
      </c>
      <c r="W253" s="11"/>
      <c r="X253" s="11"/>
      <c r="Y253" s="11"/>
      <c r="Z253" s="11"/>
      <c r="AA253" s="11"/>
      <c r="AB253" s="11"/>
      <c r="AC253" s="11"/>
      <c r="AD253" s="11"/>
      <c r="AE253" s="11"/>
      <c r="AF253" s="11">
        <v>488116</v>
      </c>
      <c r="AG253" s="11">
        <v>488116</v>
      </c>
      <c r="AH253" s="11"/>
      <c r="AI253" s="11"/>
      <c r="AJ253" s="11"/>
      <c r="AK253" s="11"/>
      <c r="AL253" s="25">
        <v>488116</v>
      </c>
      <c r="AM253" s="26">
        <v>488116</v>
      </c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7"/>
      <c r="BE253" s="26"/>
      <c r="BF253" s="26"/>
      <c r="BG253" s="28"/>
      <c r="BH253" s="29"/>
      <c r="BI253" s="12"/>
      <c r="BJ253" s="11"/>
      <c r="BK253" s="11"/>
      <c r="BL253" s="14"/>
      <c r="BM253" s="13"/>
      <c r="BN253" s="13"/>
    </row>
    <row r="254" spans="1:66" ht="48" thickBot="1">
      <c r="A254" s="19" t="s">
        <v>135</v>
      </c>
      <c r="B254" s="20" t="s">
        <v>232</v>
      </c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2" t="s">
        <v>136</v>
      </c>
      <c r="R254" s="20"/>
      <c r="S254" s="20"/>
      <c r="T254" s="23"/>
      <c r="U254" s="24"/>
      <c r="V254" s="24">
        <v>488116</v>
      </c>
      <c r="W254" s="24"/>
      <c r="X254" s="24"/>
      <c r="Y254" s="24"/>
      <c r="Z254" s="24"/>
      <c r="AA254" s="24"/>
      <c r="AB254" s="24"/>
      <c r="AC254" s="24"/>
      <c r="AD254" s="24"/>
      <c r="AE254" s="24"/>
      <c r="AF254" s="24">
        <v>488116</v>
      </c>
      <c r="AG254" s="24">
        <v>488116</v>
      </c>
      <c r="AH254" s="24"/>
      <c r="AI254" s="24"/>
      <c r="AJ254" s="24"/>
      <c r="AK254" s="24"/>
      <c r="AL254" s="30">
        <v>488116</v>
      </c>
      <c r="AM254" s="31">
        <v>488116</v>
      </c>
      <c r="AN254" s="31"/>
      <c r="AO254" s="31"/>
      <c r="AP254" s="31"/>
      <c r="AQ254" s="31"/>
      <c r="AR254" s="31"/>
      <c r="AS254" s="31"/>
      <c r="AT254" s="31"/>
      <c r="AU254" s="31"/>
      <c r="AV254" s="31"/>
      <c r="AW254" s="31"/>
      <c r="AX254" s="31"/>
      <c r="AY254" s="31"/>
      <c r="AZ254" s="31"/>
      <c r="BA254" s="31"/>
      <c r="BB254" s="31"/>
      <c r="BC254" s="31"/>
      <c r="BD254" s="32"/>
      <c r="BE254" s="31"/>
      <c r="BF254" s="31"/>
      <c r="BG254" s="33"/>
      <c r="BH254" s="34"/>
      <c r="BI254" s="12"/>
      <c r="BJ254" s="11"/>
      <c r="BK254" s="11"/>
      <c r="BL254" s="14"/>
      <c r="BM254" s="13"/>
      <c r="BN254" s="13"/>
    </row>
    <row r="255" spans="1:66" ht="16.5" thickBot="1">
      <c r="A255" s="19" t="s">
        <v>77</v>
      </c>
      <c r="B255" s="20" t="s">
        <v>232</v>
      </c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2" t="s">
        <v>136</v>
      </c>
      <c r="R255" s="20" t="s">
        <v>64</v>
      </c>
      <c r="S255" s="20" t="s">
        <v>46</v>
      </c>
      <c r="T255" s="23"/>
      <c r="U255" s="24"/>
      <c r="V255" s="24">
        <v>488116</v>
      </c>
      <c r="W255" s="24"/>
      <c r="X255" s="24"/>
      <c r="Y255" s="24"/>
      <c r="Z255" s="24"/>
      <c r="AA255" s="24"/>
      <c r="AB255" s="24"/>
      <c r="AC255" s="24"/>
      <c r="AD255" s="24"/>
      <c r="AE255" s="24"/>
      <c r="AF255" s="24">
        <v>488116</v>
      </c>
      <c r="AG255" s="24">
        <v>488116</v>
      </c>
      <c r="AH255" s="24"/>
      <c r="AI255" s="24"/>
      <c r="AJ255" s="24"/>
      <c r="AK255" s="24"/>
      <c r="AL255" s="30">
        <v>488116</v>
      </c>
      <c r="AM255" s="31">
        <v>488116</v>
      </c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  <c r="BA255" s="31"/>
      <c r="BB255" s="31"/>
      <c r="BC255" s="31"/>
      <c r="BD255" s="32"/>
      <c r="BE255" s="31"/>
      <c r="BF255" s="31"/>
      <c r="BG255" s="33"/>
      <c r="BH255" s="34"/>
      <c r="BI255" s="12"/>
      <c r="BJ255" s="11"/>
      <c r="BK255" s="11"/>
      <c r="BL255" s="14"/>
      <c r="BM255" s="13"/>
      <c r="BN255" s="13"/>
    </row>
    <row r="256" spans="1:66" ht="32.25" thickBot="1">
      <c r="A256" s="19" t="s">
        <v>169</v>
      </c>
      <c r="B256" s="20" t="s">
        <v>232</v>
      </c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2" t="s">
        <v>136</v>
      </c>
      <c r="R256" s="20" t="s">
        <v>64</v>
      </c>
      <c r="S256" s="20" t="s">
        <v>72</v>
      </c>
      <c r="T256" s="23"/>
      <c r="U256" s="24"/>
      <c r="V256" s="24">
        <v>95000</v>
      </c>
      <c r="W256" s="24"/>
      <c r="X256" s="24"/>
      <c r="Y256" s="24"/>
      <c r="Z256" s="24"/>
      <c r="AA256" s="24"/>
      <c r="AB256" s="24"/>
      <c r="AC256" s="24"/>
      <c r="AD256" s="24"/>
      <c r="AE256" s="24"/>
      <c r="AF256" s="24">
        <v>95000</v>
      </c>
      <c r="AG256" s="24">
        <v>95000</v>
      </c>
      <c r="AH256" s="24"/>
      <c r="AI256" s="24"/>
      <c r="AJ256" s="24"/>
      <c r="AK256" s="24"/>
      <c r="AL256" s="30">
        <v>95000</v>
      </c>
      <c r="AM256" s="31">
        <v>95000</v>
      </c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  <c r="BA256" s="31"/>
      <c r="BB256" s="31"/>
      <c r="BC256" s="31"/>
      <c r="BD256" s="32"/>
      <c r="BE256" s="31"/>
      <c r="BF256" s="31"/>
      <c r="BG256" s="33"/>
      <c r="BH256" s="34"/>
      <c r="BI256" s="12"/>
      <c r="BJ256" s="11"/>
      <c r="BK256" s="11"/>
      <c r="BL256" s="14"/>
      <c r="BM256" s="13"/>
      <c r="BN256" s="13"/>
    </row>
    <row r="257" spans="1:66" ht="48" thickBot="1">
      <c r="A257" s="19" t="s">
        <v>180</v>
      </c>
      <c r="B257" s="20" t="s">
        <v>232</v>
      </c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2" t="s">
        <v>136</v>
      </c>
      <c r="R257" s="20" t="s">
        <v>64</v>
      </c>
      <c r="S257" s="20" t="s">
        <v>45</v>
      </c>
      <c r="T257" s="23"/>
      <c r="U257" s="24"/>
      <c r="V257" s="24">
        <v>393116</v>
      </c>
      <c r="W257" s="24"/>
      <c r="X257" s="24"/>
      <c r="Y257" s="24"/>
      <c r="Z257" s="24"/>
      <c r="AA257" s="24"/>
      <c r="AB257" s="24"/>
      <c r="AC257" s="24"/>
      <c r="AD257" s="24"/>
      <c r="AE257" s="24"/>
      <c r="AF257" s="24">
        <v>393116</v>
      </c>
      <c r="AG257" s="24">
        <v>393116</v>
      </c>
      <c r="AH257" s="24"/>
      <c r="AI257" s="24"/>
      <c r="AJ257" s="24"/>
      <c r="AK257" s="24"/>
      <c r="AL257" s="30">
        <v>393116</v>
      </c>
      <c r="AM257" s="31">
        <v>393116</v>
      </c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  <c r="BA257" s="31"/>
      <c r="BB257" s="31"/>
      <c r="BC257" s="31"/>
      <c r="BD257" s="32"/>
      <c r="BE257" s="31"/>
      <c r="BF257" s="31"/>
      <c r="BG257" s="33"/>
      <c r="BH257" s="34"/>
      <c r="BI257" s="12"/>
      <c r="BJ257" s="11"/>
      <c r="BK257" s="11"/>
      <c r="BL257" s="14"/>
      <c r="BM257" s="13"/>
      <c r="BN257" s="13"/>
    </row>
    <row r="258" spans="1:66" ht="15.75">
      <c r="A258" s="15" t="s">
        <v>233</v>
      </c>
      <c r="B258" s="16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8"/>
      <c r="R258" s="16"/>
      <c r="S258" s="16"/>
      <c r="T258" s="9"/>
      <c r="U258" s="11">
        <v>86023112.840000004</v>
      </c>
      <c r="V258" s="11"/>
      <c r="W258" s="11"/>
      <c r="X258" s="11"/>
      <c r="Y258" s="11"/>
      <c r="Z258" s="11"/>
      <c r="AA258" s="11">
        <v>2270540</v>
      </c>
      <c r="AB258" s="11"/>
      <c r="AC258" s="11">
        <v>13493030.73</v>
      </c>
      <c r="AD258" s="11"/>
      <c r="AE258" s="11"/>
      <c r="AF258" s="11">
        <v>216321330.69</v>
      </c>
      <c r="AG258" s="11">
        <v>895016</v>
      </c>
      <c r="AH258" s="11">
        <v>206197865.06999999</v>
      </c>
      <c r="AI258" s="11">
        <v>3956858.94</v>
      </c>
      <c r="AJ258" s="11">
        <v>1952348.1599999999</v>
      </c>
      <c r="AK258" s="11"/>
      <c r="AL258" s="25">
        <f>AL243+AL236+AL156+AL109+AL11</f>
        <v>140350998.33000001</v>
      </c>
      <c r="AM258" s="26">
        <v>895016</v>
      </c>
      <c r="AN258" s="26">
        <v>206197865.06999999</v>
      </c>
      <c r="AO258" s="26">
        <v>6227398.9400000004</v>
      </c>
      <c r="AP258" s="26">
        <v>15445378.890000001</v>
      </c>
      <c r="AQ258" s="26"/>
      <c r="AR258" s="26">
        <v>72639337.640000001</v>
      </c>
      <c r="AS258" s="26"/>
      <c r="AT258" s="26"/>
      <c r="AU258" s="26"/>
      <c r="AV258" s="26"/>
      <c r="AW258" s="26"/>
      <c r="AX258" s="26">
        <v>2441275</v>
      </c>
      <c r="AY258" s="26"/>
      <c r="AZ258" s="26">
        <v>9466833.9499999993</v>
      </c>
      <c r="BA258" s="26"/>
      <c r="BB258" s="26"/>
      <c r="BC258" s="26">
        <v>59478787.399999999</v>
      </c>
      <c r="BD258" s="27">
        <v>3234800</v>
      </c>
      <c r="BE258" s="26">
        <v>56243987.399999999</v>
      </c>
      <c r="BF258" s="26"/>
      <c r="BG258" s="28">
        <v>-711408.82</v>
      </c>
      <c r="BH258" s="29"/>
      <c r="BI258" s="12">
        <v>458800</v>
      </c>
      <c r="BJ258" s="11">
        <v>10540308.300000001</v>
      </c>
      <c r="BK258" s="11">
        <v>2567549</v>
      </c>
      <c r="BL258" s="14">
        <v>8208615.3499999996</v>
      </c>
      <c r="BM258" s="13"/>
      <c r="BN258" s="13"/>
    </row>
  </sheetData>
  <mergeCells count="54">
    <mergeCell ref="A5:BH5"/>
    <mergeCell ref="AL3:BH3"/>
    <mergeCell ref="T7:T9"/>
    <mergeCell ref="AR7:AR9"/>
    <mergeCell ref="AN7:AN9"/>
    <mergeCell ref="AX7:AX9"/>
    <mergeCell ref="AO7:AO9"/>
    <mergeCell ref="AJ7:AJ9"/>
    <mergeCell ref="AM7:AM9"/>
    <mergeCell ref="W7:W9"/>
    <mergeCell ref="AP7:AP9"/>
    <mergeCell ref="Q7:Q9"/>
    <mergeCell ref="V7:V9"/>
    <mergeCell ref="B1:BH2"/>
    <mergeCell ref="S7:S9"/>
    <mergeCell ref="R7:R9"/>
    <mergeCell ref="Z7:Z9"/>
    <mergeCell ref="X7:X9"/>
    <mergeCell ref="AD7:AD9"/>
    <mergeCell ref="U7:U9"/>
    <mergeCell ref="AB7:AB9"/>
    <mergeCell ref="AC7:AC9"/>
    <mergeCell ref="BL7:BL9"/>
    <mergeCell ref="AK7:AK9"/>
    <mergeCell ref="Y7:Y9"/>
    <mergeCell ref="AA7:AA9"/>
    <mergeCell ref="AS7:AS9"/>
    <mergeCell ref="BG7:BG9"/>
    <mergeCell ref="AV7:AV9"/>
    <mergeCell ref="BE7:BE9"/>
    <mergeCell ref="AL7:AL9"/>
    <mergeCell ref="AF7:AF9"/>
    <mergeCell ref="BB7:BB9"/>
    <mergeCell ref="AH7:AH9"/>
    <mergeCell ref="BH7:BH9"/>
    <mergeCell ref="BD7:BD9"/>
    <mergeCell ref="AG7:AG9"/>
    <mergeCell ref="BF7:BF9"/>
    <mergeCell ref="BN7:BN9"/>
    <mergeCell ref="A7:A9"/>
    <mergeCell ref="B7:P9"/>
    <mergeCell ref="BI7:BI9"/>
    <mergeCell ref="AW7:AW9"/>
    <mergeCell ref="AT7:AT9"/>
    <mergeCell ref="BA7:BA9"/>
    <mergeCell ref="AY7:AY9"/>
    <mergeCell ref="AU7:AU9"/>
    <mergeCell ref="BK7:BK9"/>
    <mergeCell ref="AI7:AI9"/>
    <mergeCell ref="BJ7:BJ9"/>
    <mergeCell ref="AE7:AE9"/>
    <mergeCell ref="AQ7:AQ9"/>
    <mergeCell ref="AZ7:AZ9"/>
    <mergeCell ref="BC7:BC9"/>
  </mergeCells>
  <pageMargins left="0.78740157480314965" right="0.59055118110236227" top="0.78740157480314965" bottom="0.78740157480314965" header="0" footer="0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rep:2.56.0.2211</dc:description>
  <cp:lastModifiedBy>Валерия</cp:lastModifiedBy>
  <cp:lastPrinted>2025-11-26T11:53:37Z</cp:lastPrinted>
  <dcterms:created xsi:type="dcterms:W3CDTF">2025-09-24T13:21:52Z</dcterms:created>
  <dcterms:modified xsi:type="dcterms:W3CDTF">2025-11-26T11:54:11Z</dcterms:modified>
</cp:coreProperties>
</file>