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года'!$10:$10</definedName>
  </definedNames>
  <calcPr calcId="125725"/>
</workbook>
</file>

<file path=xl/calcChain.xml><?xml version="1.0" encoding="utf-8"?>
<calcChain xmlns="http://schemas.openxmlformats.org/spreadsheetml/2006/main">
  <c r="AO37" i="1"/>
  <c r="AO25"/>
  <c r="AO31"/>
  <c r="AO35"/>
  <c r="AO33"/>
  <c r="AO22"/>
  <c r="AO18"/>
  <c r="AO11"/>
</calcChain>
</file>

<file path=xl/sharedStrings.xml><?xml version="1.0" encoding="utf-8"?>
<sst xmlns="http://schemas.openxmlformats.org/spreadsheetml/2006/main" count="198" uniqueCount="75">
  <si>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</si>
  <si>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</si>
  <si>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</si>
  <si>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</si>
  <si>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</si>
  <si>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</si>
  <si>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</si>
  <si>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</si>
  <si>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</si>
  <si>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</si>
  <si>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</si>
  <si>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</si>
  <si>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</si>
  <si>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</si>
  <si>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</si>
  <si>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</si>
  <si>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</si>
  <si>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</si>
  <si>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</si>
  <si>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</si>
  <si>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изменения</t>
  </si>
  <si>
    <t>2026 г.</t>
  </si>
  <si>
    <t>2026 г. (Ф)</t>
  </si>
  <si>
    <t>2026 г. (Р)</t>
  </si>
  <si>
    <t>2026 г. (М)</t>
  </si>
  <si>
    <t>2026 г. (П)</t>
  </si>
  <si>
    <t>2026 г. (Т)</t>
  </si>
  <si>
    <t>2027 г. (Ф)</t>
  </si>
  <si>
    <t>2027 г. (Р)</t>
  </si>
  <si>
    <t>2027 г. (М)</t>
  </si>
  <si>
    <t>2027 г. (П)</t>
  </si>
  <si>
    <t>2027 г. (Т)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</si>
  <si>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</si>
  <si>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</si>
  <si>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</si>
  <si>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</si>
  <si>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</si>
  <si>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</si>
  <si>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</si>
  <si>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</si>
  <si>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</si>
  <si>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</si>
  <si>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</si>
  <si>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</si>
  <si>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</si>
  <si>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</si>
  <si>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</si>
  <si>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</si>
  <si>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</si>
  <si>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</si>
  <si>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</si>
  <si>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</si>
  <si>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</si>
  <si>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</si>
  <si>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</si>
  <si>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</si>
  <si>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</si>
  <si>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</si>
  <si>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</si>
  <si>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</si>
  <si>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</si>
  <si>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</si>
  <si>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ОБРАЗОВАНИЕ</t>
  </si>
  <si>
    <t>07</t>
  </si>
  <si>
    <t>Молодежная политика</t>
  </si>
  <si>
    <t>КУЛЬТУРА, КИНЕМАТОГРАФИЯ</t>
  </si>
  <si>
    <t>08</t>
  </si>
  <si>
    <t>Культура</t>
  </si>
  <si>
    <t>СОЦИАЛЬНАЯ ПОЛИТИКА</t>
  </si>
  <si>
    <t>Пенсионное обеспечение</t>
  </si>
  <si>
    <t>ФИЗИЧЕСКАЯ КУЛЬТУРА И СПОРТ</t>
  </si>
  <si>
    <t>Физическая культура</t>
  </si>
  <si>
    <t>Всего</t>
  </si>
  <si>
    <t>Исполнение расходов по разделам и подразделам классификации расходов бюджета муниципального образования Бегуницкое сельское поселение Волосовского муниципального района Ленинградской области за 2025 год</t>
  </si>
  <si>
    <t>Приложение 2
к решению Совета депутатов
муниципального образования Бегуницкое сельское поселение
Волосовского муниципального района Ленинградской области  
от  21.05.2026 г. № 97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</si>
</sst>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8"/>
      <name val="Times New Roman CYR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37"/>
  <sheetViews>
    <sheetView showGridLines="0" tabSelected="1" workbookViewId="0">
      <selection activeCell="BV4" sqref="BV4"/>
    </sheetView>
  </sheetViews>
  <sheetFormatPr defaultRowHeight="10.15" customHeight="1"/>
  <cols>
    <col min="1" max="1" width="68.85546875" customWidth="1"/>
    <col min="2" max="2" width="8" hidden="1"/>
    <col min="3" max="3" width="12.7109375" customWidth="1"/>
    <col min="4" max="4" width="12.140625" customWidth="1"/>
    <col min="5" max="40" width="8" hidden="1"/>
    <col min="41" max="41" width="41.42578125" customWidth="1"/>
    <col min="42" max="70" width="8" hidden="1"/>
  </cols>
  <sheetData>
    <row r="1" spans="1:70" ht="96" customHeight="1">
      <c r="C1" s="25" t="s">
        <v>74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</row>
    <row r="2" spans="1:70" ht="15.75" customHeight="1"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70" ht="15.75" customHeight="1"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</row>
    <row r="4" spans="1:70" ht="58.5" customHeight="1">
      <c r="A4" s="33" t="s">
        <v>73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</row>
    <row r="5" spans="1:70" ht="18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8.7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" customHeight="1">
      <c r="A7" s="35" t="s">
        <v>1</v>
      </c>
      <c r="B7" s="31" t="s">
        <v>2</v>
      </c>
      <c r="C7" s="27" t="s">
        <v>3</v>
      </c>
      <c r="D7" s="27" t="s">
        <v>4</v>
      </c>
      <c r="E7" s="31" t="s">
        <v>5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1" t="s">
        <v>6</v>
      </c>
      <c r="U7" s="31" t="s">
        <v>7</v>
      </c>
      <c r="V7" s="31" t="s">
        <v>8</v>
      </c>
      <c r="W7" s="36" t="s">
        <v>1</v>
      </c>
      <c r="X7" s="28" t="s">
        <v>9</v>
      </c>
      <c r="Y7" s="28" t="s">
        <v>20</v>
      </c>
      <c r="Z7" s="28" t="s">
        <v>11</v>
      </c>
      <c r="AA7" s="28" t="s">
        <v>20</v>
      </c>
      <c r="AB7" s="28" t="s">
        <v>13</v>
      </c>
      <c r="AC7" s="28" t="s">
        <v>20</v>
      </c>
      <c r="AD7" s="28" t="s">
        <v>15</v>
      </c>
      <c r="AE7" s="28" t="s">
        <v>20</v>
      </c>
      <c r="AF7" s="28" t="s">
        <v>17</v>
      </c>
      <c r="AG7" s="28" t="s">
        <v>20</v>
      </c>
      <c r="AH7" s="28" t="s">
        <v>19</v>
      </c>
      <c r="AI7" s="28" t="s">
        <v>9</v>
      </c>
      <c r="AJ7" s="28" t="s">
        <v>11</v>
      </c>
      <c r="AK7" s="28" t="s">
        <v>13</v>
      </c>
      <c r="AL7" s="28" t="s">
        <v>15</v>
      </c>
      <c r="AM7" s="28" t="s">
        <v>17</v>
      </c>
      <c r="AN7" s="28" t="s">
        <v>19</v>
      </c>
      <c r="AO7" s="34" t="s">
        <v>9</v>
      </c>
      <c r="AP7" s="28" t="s">
        <v>11</v>
      </c>
      <c r="AQ7" s="28" t="s">
        <v>13</v>
      </c>
      <c r="AR7" s="28" t="s">
        <v>15</v>
      </c>
      <c r="AS7" s="28" t="s">
        <v>17</v>
      </c>
      <c r="AT7" s="28" t="s">
        <v>19</v>
      </c>
      <c r="AU7" s="28" t="s">
        <v>21</v>
      </c>
      <c r="AV7" s="28" t="s">
        <v>20</v>
      </c>
      <c r="AW7" s="28" t="s">
        <v>22</v>
      </c>
      <c r="AX7" s="28" t="s">
        <v>20</v>
      </c>
      <c r="AY7" s="28" t="s">
        <v>23</v>
      </c>
      <c r="AZ7" s="28" t="s">
        <v>20</v>
      </c>
      <c r="BA7" s="28" t="s">
        <v>24</v>
      </c>
      <c r="BB7" s="28" t="s">
        <v>20</v>
      </c>
      <c r="BC7" s="28" t="s">
        <v>25</v>
      </c>
      <c r="BD7" s="28" t="s">
        <v>20</v>
      </c>
      <c r="BE7" s="28" t="s">
        <v>26</v>
      </c>
      <c r="BF7" s="28" t="s">
        <v>21</v>
      </c>
      <c r="BG7" s="28" t="s">
        <v>22</v>
      </c>
      <c r="BH7" s="28" t="s">
        <v>23</v>
      </c>
      <c r="BI7" s="28" t="s">
        <v>24</v>
      </c>
      <c r="BJ7" s="28" t="s">
        <v>25</v>
      </c>
      <c r="BK7" s="28" t="s">
        <v>26</v>
      </c>
      <c r="BL7" s="28" t="s">
        <v>27</v>
      </c>
      <c r="BM7" s="28" t="s">
        <v>28</v>
      </c>
      <c r="BN7" s="28" t="s">
        <v>29</v>
      </c>
      <c r="BO7" s="28" t="s">
        <v>30</v>
      </c>
      <c r="BP7" s="28" t="s">
        <v>31</v>
      </c>
      <c r="BQ7" s="28" t="s">
        <v>0</v>
      </c>
      <c r="BR7" s="36" t="s">
        <v>1</v>
      </c>
    </row>
    <row r="8" spans="1:70" ht="15" customHeight="1">
      <c r="A8" s="35"/>
      <c r="B8" s="32"/>
      <c r="C8" s="27"/>
      <c r="D8" s="27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6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5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36"/>
    </row>
    <row r="9" spans="1:70" ht="15" customHeight="1">
      <c r="A9" s="35"/>
      <c r="B9" s="31"/>
      <c r="C9" s="27" t="s">
        <v>3</v>
      </c>
      <c r="D9" s="27" t="s">
        <v>4</v>
      </c>
      <c r="E9" s="31"/>
      <c r="F9" s="31" t="s">
        <v>5</v>
      </c>
      <c r="G9" s="31" t="s">
        <v>5</v>
      </c>
      <c r="H9" s="31" t="s">
        <v>5</v>
      </c>
      <c r="I9" s="31" t="s">
        <v>5</v>
      </c>
      <c r="J9" s="31" t="s">
        <v>5</v>
      </c>
      <c r="K9" s="31" t="s">
        <v>5</v>
      </c>
      <c r="L9" s="31" t="s">
        <v>5</v>
      </c>
      <c r="M9" s="31" t="s">
        <v>5</v>
      </c>
      <c r="N9" s="31" t="s">
        <v>5</v>
      </c>
      <c r="O9" s="31" t="s">
        <v>5</v>
      </c>
      <c r="P9" s="31" t="s">
        <v>5</v>
      </c>
      <c r="Q9" s="31" t="s">
        <v>5</v>
      </c>
      <c r="R9" s="31" t="s">
        <v>5</v>
      </c>
      <c r="S9" s="31" t="s">
        <v>5</v>
      </c>
      <c r="T9" s="31"/>
      <c r="U9" s="31"/>
      <c r="V9" s="31"/>
      <c r="W9" s="36"/>
      <c r="X9" s="30" t="s">
        <v>9</v>
      </c>
      <c r="Y9" s="30" t="s">
        <v>10</v>
      </c>
      <c r="Z9" s="30" t="s">
        <v>11</v>
      </c>
      <c r="AA9" s="30" t="s">
        <v>12</v>
      </c>
      <c r="AB9" s="30" t="s">
        <v>13</v>
      </c>
      <c r="AC9" s="30" t="s">
        <v>14</v>
      </c>
      <c r="AD9" s="30" t="s">
        <v>15</v>
      </c>
      <c r="AE9" s="30" t="s">
        <v>16</v>
      </c>
      <c r="AF9" s="30" t="s">
        <v>17</v>
      </c>
      <c r="AG9" s="30" t="s">
        <v>18</v>
      </c>
      <c r="AH9" s="30" t="s">
        <v>19</v>
      </c>
      <c r="AI9" s="30" t="s">
        <v>9</v>
      </c>
      <c r="AJ9" s="30" t="s">
        <v>11</v>
      </c>
      <c r="AK9" s="30" t="s">
        <v>13</v>
      </c>
      <c r="AL9" s="30" t="s">
        <v>15</v>
      </c>
      <c r="AM9" s="30" t="s">
        <v>17</v>
      </c>
      <c r="AN9" s="30" t="s">
        <v>19</v>
      </c>
      <c r="AO9" s="35" t="s">
        <v>9</v>
      </c>
      <c r="AP9" s="30" t="s">
        <v>11</v>
      </c>
      <c r="AQ9" s="30" t="s">
        <v>13</v>
      </c>
      <c r="AR9" s="30" t="s">
        <v>15</v>
      </c>
      <c r="AS9" s="30" t="s">
        <v>17</v>
      </c>
      <c r="AT9" s="30" t="s">
        <v>19</v>
      </c>
      <c r="AU9" s="30" t="s">
        <v>9</v>
      </c>
      <c r="AV9" s="30" t="s">
        <v>10</v>
      </c>
      <c r="AW9" s="30" t="s">
        <v>11</v>
      </c>
      <c r="AX9" s="30" t="s">
        <v>12</v>
      </c>
      <c r="AY9" s="30" t="s">
        <v>13</v>
      </c>
      <c r="AZ9" s="30" t="s">
        <v>14</v>
      </c>
      <c r="BA9" s="30" t="s">
        <v>15</v>
      </c>
      <c r="BB9" s="30" t="s">
        <v>16</v>
      </c>
      <c r="BC9" s="30" t="s">
        <v>17</v>
      </c>
      <c r="BD9" s="30" t="s">
        <v>18</v>
      </c>
      <c r="BE9" s="30" t="s">
        <v>19</v>
      </c>
      <c r="BF9" s="30" t="s">
        <v>9</v>
      </c>
      <c r="BG9" s="30" t="s">
        <v>11</v>
      </c>
      <c r="BH9" s="30" t="s">
        <v>13</v>
      </c>
      <c r="BI9" s="30" t="s">
        <v>15</v>
      </c>
      <c r="BJ9" s="30" t="s">
        <v>17</v>
      </c>
      <c r="BK9" s="30" t="s">
        <v>19</v>
      </c>
      <c r="BL9" s="30" t="s">
        <v>11</v>
      </c>
      <c r="BM9" s="30" t="s">
        <v>13</v>
      </c>
      <c r="BN9" s="30" t="s">
        <v>15</v>
      </c>
      <c r="BO9" s="30" t="s">
        <v>17</v>
      </c>
      <c r="BP9" s="30" t="s">
        <v>19</v>
      </c>
      <c r="BQ9" s="30"/>
      <c r="BR9" s="36"/>
    </row>
    <row r="10" spans="1:70" ht="15" hidden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4"/>
    </row>
    <row r="11" spans="1:70" ht="15.75">
      <c r="A11" s="22" t="s">
        <v>32</v>
      </c>
      <c r="B11" s="9"/>
      <c r="C11" s="10" t="s">
        <v>33</v>
      </c>
      <c r="D11" s="10" t="s">
        <v>34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1"/>
      <c r="W11" s="12"/>
      <c r="X11" s="13">
        <v>24622741.27</v>
      </c>
      <c r="Y11" s="13">
        <v>488116</v>
      </c>
      <c r="Z11" s="13"/>
      <c r="AA11" s="13">
        <v>3520</v>
      </c>
      <c r="AB11" s="13"/>
      <c r="AC11" s="13"/>
      <c r="AD11" s="13"/>
      <c r="AE11" s="13">
        <v>2355963.81</v>
      </c>
      <c r="AF11" s="13">
        <v>2355963.81</v>
      </c>
      <c r="AG11" s="13"/>
      <c r="AH11" s="13"/>
      <c r="AI11" s="13">
        <v>378887.7</v>
      </c>
      <c r="AJ11" s="13">
        <v>488116</v>
      </c>
      <c r="AK11" s="13">
        <v>3520</v>
      </c>
      <c r="AL11" s="13"/>
      <c r="AM11" s="13"/>
      <c r="AN11" s="13"/>
      <c r="AO11" s="14">
        <f>SUM(AO12:AO15)</f>
        <v>24371745.32</v>
      </c>
      <c r="AP11" s="13">
        <v>488116</v>
      </c>
      <c r="AQ11" s="13">
        <v>3520</v>
      </c>
      <c r="AR11" s="13"/>
      <c r="AS11" s="13">
        <v>2355963.81</v>
      </c>
      <c r="AT11" s="13"/>
      <c r="AU11" s="13">
        <v>24252356.52</v>
      </c>
      <c r="AV11" s="13"/>
      <c r="AW11" s="13"/>
      <c r="AX11" s="13">
        <v>3520</v>
      </c>
      <c r="AY11" s="13"/>
      <c r="AZ11" s="13"/>
      <c r="BA11" s="13"/>
      <c r="BB11" s="13">
        <v>2248132.52</v>
      </c>
      <c r="BC11" s="13">
        <v>2248132.52</v>
      </c>
      <c r="BD11" s="13"/>
      <c r="BE11" s="13"/>
      <c r="BF11" s="13">
        <v>3520</v>
      </c>
      <c r="BG11" s="13"/>
      <c r="BH11" s="13">
        <v>3520</v>
      </c>
      <c r="BI11" s="13"/>
      <c r="BJ11" s="13"/>
      <c r="BK11" s="13"/>
      <c r="BL11" s="7"/>
      <c r="BM11" s="7">
        <v>3520</v>
      </c>
      <c r="BN11" s="7"/>
      <c r="BO11" s="7">
        <v>2357594.4300000002</v>
      </c>
      <c r="BP11" s="7"/>
      <c r="BQ11" s="7"/>
      <c r="BR11" s="4"/>
    </row>
    <row r="12" spans="1:70" ht="42.75" customHeight="1">
      <c r="A12" s="23" t="s">
        <v>35</v>
      </c>
      <c r="B12" s="9"/>
      <c r="C12" s="15" t="s">
        <v>33</v>
      </c>
      <c r="D12" s="15" t="s">
        <v>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1"/>
      <c r="W12" s="12"/>
      <c r="X12" s="13">
        <v>2991600</v>
      </c>
      <c r="Y12" s="13">
        <v>95000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>
        <v>373500</v>
      </c>
      <c r="AJ12" s="13">
        <v>95000</v>
      </c>
      <c r="AK12" s="13"/>
      <c r="AL12" s="13"/>
      <c r="AM12" s="13"/>
      <c r="AN12" s="13"/>
      <c r="AO12" s="16">
        <v>3337105.64</v>
      </c>
      <c r="AP12" s="13">
        <v>95000</v>
      </c>
      <c r="AQ12" s="13"/>
      <c r="AR12" s="13"/>
      <c r="AS12" s="13"/>
      <c r="AT12" s="13"/>
      <c r="AU12" s="13">
        <v>2991600</v>
      </c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7"/>
      <c r="BM12" s="7"/>
      <c r="BN12" s="7"/>
      <c r="BO12" s="7"/>
      <c r="BP12" s="7"/>
      <c r="BQ12" s="7"/>
      <c r="BR12" s="4"/>
    </row>
    <row r="13" spans="1:70" ht="53.25" customHeight="1">
      <c r="A13" s="23" t="s">
        <v>37</v>
      </c>
      <c r="B13" s="9"/>
      <c r="C13" s="15" t="s">
        <v>33</v>
      </c>
      <c r="D13" s="15" t="s">
        <v>38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11"/>
      <c r="W13" s="12"/>
      <c r="X13" s="13">
        <v>15000</v>
      </c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6">
        <v>15000</v>
      </c>
      <c r="AP13" s="13"/>
      <c r="AQ13" s="13"/>
      <c r="AR13" s="13"/>
      <c r="AS13" s="13"/>
      <c r="AT13" s="13"/>
      <c r="AU13" s="13">
        <v>15000</v>
      </c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7"/>
      <c r="BM13" s="7"/>
      <c r="BN13" s="7"/>
      <c r="BO13" s="7"/>
      <c r="BP13" s="7"/>
      <c r="BQ13" s="7"/>
      <c r="BR13" s="4"/>
    </row>
    <row r="14" spans="1:70" ht="47.25">
      <c r="A14" s="23" t="s">
        <v>39</v>
      </c>
      <c r="B14" s="9"/>
      <c r="C14" s="15" t="s">
        <v>33</v>
      </c>
      <c r="D14" s="15" t="s">
        <v>40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1"/>
      <c r="W14" s="12"/>
      <c r="X14" s="13">
        <v>18935177.460000001</v>
      </c>
      <c r="Y14" s="13">
        <v>393116</v>
      </c>
      <c r="Z14" s="13"/>
      <c r="AA14" s="13">
        <v>3520</v>
      </c>
      <c r="AB14" s="13"/>
      <c r="AC14" s="13"/>
      <c r="AD14" s="13"/>
      <c r="AE14" s="13"/>
      <c r="AF14" s="13"/>
      <c r="AG14" s="13"/>
      <c r="AH14" s="13"/>
      <c r="AI14" s="13">
        <v>-2241.3000000000002</v>
      </c>
      <c r="AJ14" s="13">
        <v>393116</v>
      </c>
      <c r="AK14" s="13">
        <v>3520</v>
      </c>
      <c r="AL14" s="13"/>
      <c r="AM14" s="13"/>
      <c r="AN14" s="13"/>
      <c r="AO14" s="16">
        <v>18641046.870000001</v>
      </c>
      <c r="AP14" s="13">
        <v>393116</v>
      </c>
      <c r="AQ14" s="13">
        <v>3520</v>
      </c>
      <c r="AR14" s="13"/>
      <c r="AS14" s="13"/>
      <c r="AT14" s="13"/>
      <c r="AU14" s="13">
        <v>18772624</v>
      </c>
      <c r="AV14" s="13"/>
      <c r="AW14" s="13"/>
      <c r="AX14" s="13">
        <v>3520</v>
      </c>
      <c r="AY14" s="13"/>
      <c r="AZ14" s="13"/>
      <c r="BA14" s="13"/>
      <c r="BB14" s="13"/>
      <c r="BC14" s="13"/>
      <c r="BD14" s="13"/>
      <c r="BE14" s="13"/>
      <c r="BF14" s="13">
        <v>3520</v>
      </c>
      <c r="BG14" s="13"/>
      <c r="BH14" s="13">
        <v>3520</v>
      </c>
      <c r="BI14" s="13"/>
      <c r="BJ14" s="13"/>
      <c r="BK14" s="13"/>
      <c r="BL14" s="7"/>
      <c r="BM14" s="7">
        <v>3520</v>
      </c>
      <c r="BN14" s="7"/>
      <c r="BO14" s="7"/>
      <c r="BP14" s="7"/>
      <c r="BQ14" s="7"/>
      <c r="BR14" s="4"/>
    </row>
    <row r="15" spans="1:70" ht="15.75">
      <c r="A15" s="23" t="s">
        <v>42</v>
      </c>
      <c r="B15" s="9"/>
      <c r="C15" s="15" t="s">
        <v>33</v>
      </c>
      <c r="D15" s="15" t="s">
        <v>43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1"/>
      <c r="W15" s="12"/>
      <c r="X15" s="13">
        <v>2380963.81</v>
      </c>
      <c r="Y15" s="13"/>
      <c r="Z15" s="13"/>
      <c r="AA15" s="13"/>
      <c r="AB15" s="13"/>
      <c r="AC15" s="13"/>
      <c r="AD15" s="13"/>
      <c r="AE15" s="13">
        <v>2355963.81</v>
      </c>
      <c r="AF15" s="13">
        <v>2355963.81</v>
      </c>
      <c r="AG15" s="13"/>
      <c r="AH15" s="13"/>
      <c r="AI15" s="13">
        <v>-2371</v>
      </c>
      <c r="AJ15" s="13"/>
      <c r="AK15" s="13"/>
      <c r="AL15" s="13"/>
      <c r="AM15" s="13"/>
      <c r="AN15" s="13"/>
      <c r="AO15" s="16">
        <v>2378592.81</v>
      </c>
      <c r="AP15" s="13"/>
      <c r="AQ15" s="13"/>
      <c r="AR15" s="13"/>
      <c r="AS15" s="13">
        <v>2355963.81</v>
      </c>
      <c r="AT15" s="13"/>
      <c r="AU15" s="13">
        <v>2273132.52</v>
      </c>
      <c r="AV15" s="13"/>
      <c r="AW15" s="13"/>
      <c r="AX15" s="13"/>
      <c r="AY15" s="13"/>
      <c r="AZ15" s="13"/>
      <c r="BA15" s="13"/>
      <c r="BB15" s="13">
        <v>2248132.52</v>
      </c>
      <c r="BC15" s="13">
        <v>2248132.52</v>
      </c>
      <c r="BD15" s="13"/>
      <c r="BE15" s="13"/>
      <c r="BF15" s="13"/>
      <c r="BG15" s="13"/>
      <c r="BH15" s="13"/>
      <c r="BI15" s="13"/>
      <c r="BJ15" s="13"/>
      <c r="BK15" s="13"/>
      <c r="BL15" s="7"/>
      <c r="BM15" s="7"/>
      <c r="BN15" s="7"/>
      <c r="BO15" s="7">
        <v>2357594.4300000002</v>
      </c>
      <c r="BP15" s="7"/>
      <c r="BQ15" s="7"/>
      <c r="BR15" s="4"/>
    </row>
    <row r="16" spans="1:70" ht="15.75">
      <c r="A16" s="22" t="s">
        <v>44</v>
      </c>
      <c r="B16" s="9"/>
      <c r="C16" s="10" t="s">
        <v>36</v>
      </c>
      <c r="D16" s="10" t="s">
        <v>34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1"/>
      <c r="W16" s="12"/>
      <c r="X16" s="13"/>
      <c r="Y16" s="13">
        <v>406900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>
        <v>406900</v>
      </c>
      <c r="AJ16" s="13">
        <v>406900</v>
      </c>
      <c r="AK16" s="13"/>
      <c r="AL16" s="13"/>
      <c r="AM16" s="13"/>
      <c r="AN16" s="13"/>
      <c r="AO16" s="14">
        <v>406900</v>
      </c>
      <c r="AP16" s="13">
        <v>406900</v>
      </c>
      <c r="AQ16" s="13"/>
      <c r="AR16" s="13"/>
      <c r="AS16" s="13"/>
      <c r="AT16" s="13"/>
      <c r="AU16" s="13"/>
      <c r="AV16" s="13">
        <v>443500</v>
      </c>
      <c r="AW16" s="13"/>
      <c r="AX16" s="13"/>
      <c r="AY16" s="13"/>
      <c r="AZ16" s="13"/>
      <c r="BA16" s="13"/>
      <c r="BB16" s="13"/>
      <c r="BC16" s="13"/>
      <c r="BD16" s="13"/>
      <c r="BE16" s="13"/>
      <c r="BF16" s="13">
        <v>443500</v>
      </c>
      <c r="BG16" s="13">
        <v>443500</v>
      </c>
      <c r="BH16" s="13"/>
      <c r="BI16" s="13"/>
      <c r="BJ16" s="13"/>
      <c r="BK16" s="13"/>
      <c r="BL16" s="7">
        <v>458800</v>
      </c>
      <c r="BM16" s="7"/>
      <c r="BN16" s="7"/>
      <c r="BO16" s="7"/>
      <c r="BP16" s="7"/>
      <c r="BQ16" s="7"/>
      <c r="BR16" s="4"/>
    </row>
    <row r="17" spans="1:70" ht="15.75">
      <c r="A17" s="23" t="s">
        <v>45</v>
      </c>
      <c r="B17" s="9"/>
      <c r="C17" s="15" t="s">
        <v>36</v>
      </c>
      <c r="D17" s="15" t="s">
        <v>38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1"/>
      <c r="W17" s="12"/>
      <c r="X17" s="13"/>
      <c r="Y17" s="13">
        <v>406900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>
        <v>406900</v>
      </c>
      <c r="AJ17" s="13">
        <v>406900</v>
      </c>
      <c r="AK17" s="13"/>
      <c r="AL17" s="13"/>
      <c r="AM17" s="13"/>
      <c r="AN17" s="13"/>
      <c r="AO17" s="16">
        <v>406900</v>
      </c>
      <c r="AP17" s="13">
        <v>406900</v>
      </c>
      <c r="AQ17" s="13"/>
      <c r="AR17" s="13"/>
      <c r="AS17" s="13"/>
      <c r="AT17" s="13"/>
      <c r="AU17" s="13"/>
      <c r="AV17" s="13">
        <v>443500</v>
      </c>
      <c r="AW17" s="13"/>
      <c r="AX17" s="13"/>
      <c r="AY17" s="13"/>
      <c r="AZ17" s="13"/>
      <c r="BA17" s="13"/>
      <c r="BB17" s="13"/>
      <c r="BC17" s="13"/>
      <c r="BD17" s="13"/>
      <c r="BE17" s="13"/>
      <c r="BF17" s="13">
        <v>443500</v>
      </c>
      <c r="BG17" s="13">
        <v>443500</v>
      </c>
      <c r="BH17" s="13"/>
      <c r="BI17" s="13"/>
      <c r="BJ17" s="13"/>
      <c r="BK17" s="13"/>
      <c r="BL17" s="7">
        <v>458800</v>
      </c>
      <c r="BM17" s="7"/>
      <c r="BN17" s="7"/>
      <c r="BO17" s="7"/>
      <c r="BP17" s="7"/>
      <c r="BQ17" s="7"/>
      <c r="BR17" s="4"/>
    </row>
    <row r="18" spans="1:70" ht="31.5">
      <c r="A18" s="22" t="s">
        <v>46</v>
      </c>
      <c r="B18" s="9"/>
      <c r="C18" s="10" t="s">
        <v>38</v>
      </c>
      <c r="D18" s="10" t="s">
        <v>34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1"/>
      <c r="W18" s="12"/>
      <c r="X18" s="13">
        <v>1365000</v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>
        <v>-611012.5</v>
      </c>
      <c r="AJ18" s="13"/>
      <c r="AK18" s="13"/>
      <c r="AL18" s="13"/>
      <c r="AM18" s="13"/>
      <c r="AN18" s="13"/>
      <c r="AO18" s="14">
        <f>AO19+AO20+AO21</f>
        <v>753777.5</v>
      </c>
      <c r="AP18" s="13"/>
      <c r="AQ18" s="13"/>
      <c r="AR18" s="13"/>
      <c r="AS18" s="13"/>
      <c r="AT18" s="13"/>
      <c r="AU18" s="13">
        <v>1115000</v>
      </c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7"/>
      <c r="BM18" s="7"/>
      <c r="BN18" s="7"/>
      <c r="BO18" s="7"/>
      <c r="BP18" s="7"/>
      <c r="BQ18" s="7"/>
      <c r="BR18" s="4"/>
    </row>
    <row r="19" spans="1:70" ht="15.75">
      <c r="A19" s="23" t="s">
        <v>47</v>
      </c>
      <c r="B19" s="9"/>
      <c r="C19" s="15" t="s">
        <v>38</v>
      </c>
      <c r="D19" s="15" t="s">
        <v>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1"/>
      <c r="W19" s="12"/>
      <c r="X19" s="13">
        <v>200000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>
        <v>-26015</v>
      </c>
      <c r="AJ19" s="13"/>
      <c r="AK19" s="13"/>
      <c r="AL19" s="13"/>
      <c r="AM19" s="13"/>
      <c r="AN19" s="13"/>
      <c r="AO19" s="16">
        <v>173985</v>
      </c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7"/>
      <c r="BM19" s="7"/>
      <c r="BN19" s="7"/>
      <c r="BO19" s="7"/>
      <c r="BP19" s="7"/>
      <c r="BQ19" s="7"/>
      <c r="BR19" s="4"/>
    </row>
    <row r="20" spans="1:70" ht="31.5">
      <c r="A20" s="23" t="s">
        <v>49</v>
      </c>
      <c r="B20" s="9"/>
      <c r="C20" s="15" t="s">
        <v>38</v>
      </c>
      <c r="D20" s="15" t="s">
        <v>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1"/>
      <c r="W20" s="12"/>
      <c r="X20" s="13">
        <v>550000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v>-124997.5</v>
      </c>
      <c r="AJ20" s="13"/>
      <c r="AK20" s="13"/>
      <c r="AL20" s="13"/>
      <c r="AM20" s="13"/>
      <c r="AN20" s="13"/>
      <c r="AO20" s="16">
        <v>425002.5</v>
      </c>
      <c r="AP20" s="13"/>
      <c r="AQ20" s="13"/>
      <c r="AR20" s="13"/>
      <c r="AS20" s="13"/>
      <c r="AT20" s="13"/>
      <c r="AU20" s="13">
        <v>500000</v>
      </c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7"/>
      <c r="BM20" s="7"/>
      <c r="BN20" s="7"/>
      <c r="BO20" s="7"/>
      <c r="BP20" s="7"/>
      <c r="BQ20" s="7"/>
      <c r="BR20" s="4"/>
    </row>
    <row r="21" spans="1:70" ht="31.5">
      <c r="A21" s="23" t="s">
        <v>51</v>
      </c>
      <c r="B21" s="9"/>
      <c r="C21" s="15" t="s">
        <v>38</v>
      </c>
      <c r="D21" s="15" t="s">
        <v>52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1"/>
      <c r="W21" s="12"/>
      <c r="X21" s="13">
        <v>615000</v>
      </c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v>-460000</v>
      </c>
      <c r="AJ21" s="13"/>
      <c r="AK21" s="13"/>
      <c r="AL21" s="13"/>
      <c r="AM21" s="13"/>
      <c r="AN21" s="13"/>
      <c r="AO21" s="16">
        <v>154790</v>
      </c>
      <c r="AP21" s="13"/>
      <c r="AQ21" s="13"/>
      <c r="AR21" s="13"/>
      <c r="AS21" s="13"/>
      <c r="AT21" s="13"/>
      <c r="AU21" s="13">
        <v>615000</v>
      </c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7"/>
      <c r="BM21" s="7"/>
      <c r="BN21" s="7"/>
      <c r="BO21" s="7"/>
      <c r="BP21" s="7"/>
      <c r="BQ21" s="7"/>
      <c r="BR21" s="4"/>
    </row>
    <row r="22" spans="1:70" ht="15.75">
      <c r="A22" s="22" t="s">
        <v>53</v>
      </c>
      <c r="B22" s="9"/>
      <c r="C22" s="10" t="s">
        <v>40</v>
      </c>
      <c r="D22" s="10" t="s">
        <v>34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1"/>
      <c r="W22" s="12"/>
      <c r="X22" s="13">
        <v>10631240</v>
      </c>
      <c r="Y22" s="13"/>
      <c r="Z22" s="13"/>
      <c r="AA22" s="13">
        <v>13628221.039999999</v>
      </c>
      <c r="AB22" s="13"/>
      <c r="AC22" s="13">
        <v>2270540</v>
      </c>
      <c r="AD22" s="13">
        <v>2270540</v>
      </c>
      <c r="AE22" s="13">
        <v>1419333.82</v>
      </c>
      <c r="AF22" s="13">
        <v>823685.66</v>
      </c>
      <c r="AG22" s="13"/>
      <c r="AH22" s="13"/>
      <c r="AI22" s="13">
        <v>18364653.829999998</v>
      </c>
      <c r="AJ22" s="13"/>
      <c r="AK22" s="13">
        <v>13628221.039999999</v>
      </c>
      <c r="AL22" s="13"/>
      <c r="AM22" s="13">
        <v>595648.16</v>
      </c>
      <c r="AN22" s="13"/>
      <c r="AO22" s="14">
        <f>AO23+AO24</f>
        <v>26305263.789999999</v>
      </c>
      <c r="AP22" s="13"/>
      <c r="AQ22" s="13">
        <v>13628221.039999999</v>
      </c>
      <c r="AR22" s="13">
        <v>2270540</v>
      </c>
      <c r="AS22" s="13">
        <v>1419333.82</v>
      </c>
      <c r="AT22" s="13"/>
      <c r="AU22" s="13">
        <v>10411681.119999999</v>
      </c>
      <c r="AV22" s="13">
        <v>2791300</v>
      </c>
      <c r="AW22" s="13"/>
      <c r="AX22" s="13">
        <v>1784500</v>
      </c>
      <c r="AY22" s="13"/>
      <c r="AZ22" s="13">
        <v>2441275</v>
      </c>
      <c r="BA22" s="13">
        <v>2441275</v>
      </c>
      <c r="BB22" s="13"/>
      <c r="BC22" s="13">
        <v>728014.43</v>
      </c>
      <c r="BD22" s="13"/>
      <c r="BE22" s="13"/>
      <c r="BF22" s="13">
        <v>4575800</v>
      </c>
      <c r="BG22" s="13">
        <v>2791300</v>
      </c>
      <c r="BH22" s="13">
        <v>1784500</v>
      </c>
      <c r="BI22" s="13"/>
      <c r="BJ22" s="13">
        <v>-728014.43</v>
      </c>
      <c r="BK22" s="13"/>
      <c r="BL22" s="7"/>
      <c r="BM22" s="7">
        <v>3918100</v>
      </c>
      <c r="BN22" s="7">
        <v>2567549</v>
      </c>
      <c r="BO22" s="7">
        <v>435344.44</v>
      </c>
      <c r="BP22" s="7"/>
      <c r="BQ22" s="7"/>
      <c r="BR22" s="4"/>
    </row>
    <row r="23" spans="1:70" ht="15.75">
      <c r="A23" s="23" t="s">
        <v>54</v>
      </c>
      <c r="B23" s="9"/>
      <c r="C23" s="15" t="s">
        <v>40</v>
      </c>
      <c r="D23" s="15" t="s">
        <v>48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1"/>
      <c r="W23" s="12"/>
      <c r="X23" s="13">
        <v>10231240</v>
      </c>
      <c r="Y23" s="13"/>
      <c r="Z23" s="13"/>
      <c r="AA23" s="13">
        <v>13628221.039999999</v>
      </c>
      <c r="AB23" s="13"/>
      <c r="AC23" s="13">
        <v>2270540</v>
      </c>
      <c r="AD23" s="13">
        <v>2270540</v>
      </c>
      <c r="AE23" s="13">
        <v>1419333.82</v>
      </c>
      <c r="AF23" s="13">
        <v>823685.66</v>
      </c>
      <c r="AG23" s="13"/>
      <c r="AH23" s="13"/>
      <c r="AI23" s="13">
        <v>16124653.83</v>
      </c>
      <c r="AJ23" s="13"/>
      <c r="AK23" s="13">
        <v>13628221.039999999</v>
      </c>
      <c r="AL23" s="13"/>
      <c r="AM23" s="13">
        <v>595648.16</v>
      </c>
      <c r="AN23" s="13"/>
      <c r="AO23" s="16">
        <v>25167755.329999998</v>
      </c>
      <c r="AP23" s="13"/>
      <c r="AQ23" s="13">
        <v>13628221.039999999</v>
      </c>
      <c r="AR23" s="13">
        <v>2270540</v>
      </c>
      <c r="AS23" s="13">
        <v>1419333.82</v>
      </c>
      <c r="AT23" s="13"/>
      <c r="AU23" s="13">
        <v>10011681.119999999</v>
      </c>
      <c r="AV23" s="13">
        <v>2791300</v>
      </c>
      <c r="AW23" s="13"/>
      <c r="AX23" s="13">
        <v>1784500</v>
      </c>
      <c r="AY23" s="13"/>
      <c r="AZ23" s="13">
        <v>2441275</v>
      </c>
      <c r="BA23" s="13">
        <v>2441275</v>
      </c>
      <c r="BB23" s="13"/>
      <c r="BC23" s="13">
        <v>728014.43</v>
      </c>
      <c r="BD23" s="13"/>
      <c r="BE23" s="13"/>
      <c r="BF23" s="13">
        <v>4575800</v>
      </c>
      <c r="BG23" s="13">
        <v>2791300</v>
      </c>
      <c r="BH23" s="13">
        <v>1784500</v>
      </c>
      <c r="BI23" s="13"/>
      <c r="BJ23" s="13">
        <v>-728014.43</v>
      </c>
      <c r="BK23" s="13"/>
      <c r="BL23" s="7"/>
      <c r="BM23" s="7">
        <v>3918100</v>
      </c>
      <c r="BN23" s="7">
        <v>2567549</v>
      </c>
      <c r="BO23" s="7">
        <v>435344.44</v>
      </c>
      <c r="BP23" s="7"/>
      <c r="BQ23" s="7"/>
      <c r="BR23" s="4"/>
    </row>
    <row r="24" spans="1:70" ht="15.75">
      <c r="A24" s="23" t="s">
        <v>55</v>
      </c>
      <c r="B24" s="9"/>
      <c r="C24" s="15" t="s">
        <v>40</v>
      </c>
      <c r="D24" s="15" t="s">
        <v>56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  <c r="W24" s="12"/>
      <c r="X24" s="13">
        <v>400000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v>2240000</v>
      </c>
      <c r="AJ24" s="13"/>
      <c r="AK24" s="13"/>
      <c r="AL24" s="13"/>
      <c r="AM24" s="13"/>
      <c r="AN24" s="13"/>
      <c r="AO24" s="16">
        <v>1137508.46</v>
      </c>
      <c r="AP24" s="13"/>
      <c r="AQ24" s="13"/>
      <c r="AR24" s="13"/>
      <c r="AS24" s="13"/>
      <c r="AT24" s="13"/>
      <c r="AU24" s="13">
        <v>400000</v>
      </c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7"/>
      <c r="BM24" s="7"/>
      <c r="BN24" s="7"/>
      <c r="BO24" s="7"/>
      <c r="BP24" s="7"/>
      <c r="BQ24" s="7"/>
      <c r="BR24" s="4"/>
    </row>
    <row r="25" spans="1:70" ht="15.75">
      <c r="A25" s="22" t="s">
        <v>57</v>
      </c>
      <c r="B25" s="9"/>
      <c r="C25" s="10" t="s">
        <v>58</v>
      </c>
      <c r="D25" s="10" t="s">
        <v>34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1"/>
      <c r="W25" s="12"/>
      <c r="X25" s="13">
        <v>19754914.57</v>
      </c>
      <c r="Y25" s="13"/>
      <c r="Z25" s="13"/>
      <c r="AA25" s="13">
        <v>4771279.95</v>
      </c>
      <c r="AB25" s="13"/>
      <c r="AC25" s="13">
        <v>4093744.14</v>
      </c>
      <c r="AD25" s="13"/>
      <c r="AE25" s="13">
        <v>946481.25</v>
      </c>
      <c r="AF25" s="13">
        <v>3216481.25</v>
      </c>
      <c r="AG25" s="13"/>
      <c r="AH25" s="13"/>
      <c r="AI25" s="13">
        <v>11381611.449999999</v>
      </c>
      <c r="AJ25" s="13"/>
      <c r="AK25" s="13">
        <v>4771279.95</v>
      </c>
      <c r="AL25" s="13">
        <v>4093744.14</v>
      </c>
      <c r="AM25" s="13">
        <v>-2270000</v>
      </c>
      <c r="AN25" s="13"/>
      <c r="AO25" s="14">
        <f>AO26+AO27+AO28</f>
        <v>30106708.160000004</v>
      </c>
      <c r="AP25" s="13"/>
      <c r="AQ25" s="13">
        <v>4771279.95</v>
      </c>
      <c r="AR25" s="13">
        <v>4093744.14</v>
      </c>
      <c r="AS25" s="13">
        <v>946481.25</v>
      </c>
      <c r="AT25" s="13"/>
      <c r="AU25" s="13">
        <v>9894387</v>
      </c>
      <c r="AV25" s="13"/>
      <c r="AW25" s="13"/>
      <c r="AX25" s="13">
        <v>6561667.4000000004</v>
      </c>
      <c r="AY25" s="13"/>
      <c r="AZ25" s="13"/>
      <c r="BA25" s="13"/>
      <c r="BB25" s="13">
        <v>810992.61</v>
      </c>
      <c r="BC25" s="13">
        <v>794387</v>
      </c>
      <c r="BD25" s="13"/>
      <c r="BE25" s="13"/>
      <c r="BF25" s="13">
        <v>6561667.4000000004</v>
      </c>
      <c r="BG25" s="13"/>
      <c r="BH25" s="13">
        <v>6561667.4000000004</v>
      </c>
      <c r="BI25" s="13"/>
      <c r="BJ25" s="13">
        <v>16605.61</v>
      </c>
      <c r="BK25" s="13"/>
      <c r="BL25" s="7"/>
      <c r="BM25" s="7">
        <v>1353388.3</v>
      </c>
      <c r="BN25" s="7"/>
      <c r="BO25" s="7">
        <v>150376.48000000001</v>
      </c>
      <c r="BP25" s="7"/>
      <c r="BQ25" s="7"/>
      <c r="BR25" s="4"/>
    </row>
    <row r="26" spans="1:70" ht="15.75">
      <c r="A26" s="23" t="s">
        <v>59</v>
      </c>
      <c r="B26" s="9"/>
      <c r="C26" s="15" t="s">
        <v>58</v>
      </c>
      <c r="D26" s="15" t="s">
        <v>33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1"/>
      <c r="W26" s="12"/>
      <c r="X26" s="13">
        <v>2639500</v>
      </c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v>712137.09</v>
      </c>
      <c r="AJ26" s="13"/>
      <c r="AK26" s="13"/>
      <c r="AL26" s="13"/>
      <c r="AM26" s="13"/>
      <c r="AN26" s="13"/>
      <c r="AO26" s="16">
        <v>3310025.03</v>
      </c>
      <c r="AP26" s="13"/>
      <c r="AQ26" s="13"/>
      <c r="AR26" s="13"/>
      <c r="AS26" s="13"/>
      <c r="AT26" s="13"/>
      <c r="AU26" s="13">
        <v>2100000</v>
      </c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7"/>
      <c r="BM26" s="7"/>
      <c r="BN26" s="7"/>
      <c r="BO26" s="7"/>
      <c r="BP26" s="7"/>
      <c r="BQ26" s="7"/>
      <c r="BR26" s="4"/>
    </row>
    <row r="27" spans="1:70" ht="15.75">
      <c r="A27" s="23" t="s">
        <v>60</v>
      </c>
      <c r="B27" s="9"/>
      <c r="C27" s="15" t="s">
        <v>58</v>
      </c>
      <c r="D27" s="15" t="s">
        <v>36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1"/>
      <c r="W27" s="12"/>
      <c r="X27" s="13">
        <v>600000</v>
      </c>
      <c r="Y27" s="13"/>
      <c r="Z27" s="13"/>
      <c r="AA27" s="13"/>
      <c r="AB27" s="13"/>
      <c r="AC27" s="13">
        <v>551885.19999999995</v>
      </c>
      <c r="AD27" s="13"/>
      <c r="AE27" s="13"/>
      <c r="AF27" s="13"/>
      <c r="AG27" s="13"/>
      <c r="AH27" s="13"/>
      <c r="AI27" s="13">
        <v>812710.95</v>
      </c>
      <c r="AJ27" s="13"/>
      <c r="AK27" s="13"/>
      <c r="AL27" s="13">
        <v>551885.19999999995</v>
      </c>
      <c r="AM27" s="13"/>
      <c r="AN27" s="13"/>
      <c r="AO27" s="16">
        <v>1387087.87</v>
      </c>
      <c r="AP27" s="13"/>
      <c r="AQ27" s="13"/>
      <c r="AR27" s="13">
        <v>551885.19999999995</v>
      </c>
      <c r="AS27" s="13"/>
      <c r="AT27" s="13"/>
      <c r="AU27" s="13">
        <v>200000</v>
      </c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7"/>
      <c r="BM27" s="7"/>
      <c r="BN27" s="7"/>
      <c r="BO27" s="7"/>
      <c r="BP27" s="7"/>
      <c r="BQ27" s="7"/>
      <c r="BR27" s="4"/>
    </row>
    <row r="28" spans="1:70" ht="15.75">
      <c r="A28" s="23" t="s">
        <v>61</v>
      </c>
      <c r="B28" s="9"/>
      <c r="C28" s="15" t="s">
        <v>58</v>
      </c>
      <c r="D28" s="15" t="s">
        <v>38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1"/>
      <c r="W28" s="12"/>
      <c r="X28" s="13">
        <v>16515414.57</v>
      </c>
      <c r="Y28" s="13"/>
      <c r="Z28" s="13"/>
      <c r="AA28" s="13">
        <v>4771279.95</v>
      </c>
      <c r="AB28" s="13"/>
      <c r="AC28" s="13">
        <v>3541858.94</v>
      </c>
      <c r="AD28" s="13"/>
      <c r="AE28" s="13">
        <v>946481.25</v>
      </c>
      <c r="AF28" s="13">
        <v>3216481.25</v>
      </c>
      <c r="AG28" s="13"/>
      <c r="AH28" s="13"/>
      <c r="AI28" s="13">
        <v>9856763.4100000001</v>
      </c>
      <c r="AJ28" s="13"/>
      <c r="AK28" s="13">
        <v>4771279.95</v>
      </c>
      <c r="AL28" s="13">
        <v>3541858.94</v>
      </c>
      <c r="AM28" s="13">
        <v>-2270000</v>
      </c>
      <c r="AN28" s="13"/>
      <c r="AO28" s="16">
        <v>25409595.260000002</v>
      </c>
      <c r="AP28" s="13"/>
      <c r="AQ28" s="13">
        <v>4771279.95</v>
      </c>
      <c r="AR28" s="13">
        <v>3541858.94</v>
      </c>
      <c r="AS28" s="13">
        <v>946481.25</v>
      </c>
      <c r="AT28" s="13"/>
      <c r="AU28" s="13">
        <v>7594387</v>
      </c>
      <c r="AV28" s="13"/>
      <c r="AW28" s="13"/>
      <c r="AX28" s="13">
        <v>6561667.4000000004</v>
      </c>
      <c r="AY28" s="13"/>
      <c r="AZ28" s="13"/>
      <c r="BA28" s="13"/>
      <c r="BB28" s="13">
        <v>810992.61</v>
      </c>
      <c r="BC28" s="13">
        <v>794387</v>
      </c>
      <c r="BD28" s="13"/>
      <c r="BE28" s="13"/>
      <c r="BF28" s="13">
        <v>6561667.4000000004</v>
      </c>
      <c r="BG28" s="13"/>
      <c r="BH28" s="13">
        <v>6561667.4000000004</v>
      </c>
      <c r="BI28" s="13"/>
      <c r="BJ28" s="13">
        <v>16605.61</v>
      </c>
      <c r="BK28" s="13"/>
      <c r="BL28" s="7"/>
      <c r="BM28" s="7">
        <v>1353388.3</v>
      </c>
      <c r="BN28" s="7"/>
      <c r="BO28" s="7">
        <v>150376.48000000001</v>
      </c>
      <c r="BP28" s="7"/>
      <c r="BQ28" s="7"/>
      <c r="BR28" s="4"/>
    </row>
    <row r="29" spans="1:70" ht="15.75">
      <c r="A29" s="22" t="s">
        <v>62</v>
      </c>
      <c r="B29" s="9"/>
      <c r="C29" s="10" t="s">
        <v>63</v>
      </c>
      <c r="D29" s="10" t="s">
        <v>34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1"/>
      <c r="W29" s="12"/>
      <c r="X29" s="13">
        <v>70000</v>
      </c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v>-61510</v>
      </c>
      <c r="AJ29" s="13"/>
      <c r="AK29" s="13"/>
      <c r="AL29" s="13"/>
      <c r="AM29" s="13"/>
      <c r="AN29" s="13"/>
      <c r="AO29" s="14">
        <v>8490</v>
      </c>
      <c r="AP29" s="13"/>
      <c r="AQ29" s="13"/>
      <c r="AR29" s="13"/>
      <c r="AS29" s="13"/>
      <c r="AT29" s="13"/>
      <c r="AU29" s="13">
        <v>70000</v>
      </c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7"/>
      <c r="BM29" s="7"/>
      <c r="BN29" s="7"/>
      <c r="BO29" s="7"/>
      <c r="BP29" s="7"/>
      <c r="BQ29" s="7"/>
      <c r="BR29" s="4"/>
    </row>
    <row r="30" spans="1:70" ht="15.75">
      <c r="A30" s="23" t="s">
        <v>64</v>
      </c>
      <c r="B30" s="9"/>
      <c r="C30" s="15" t="s">
        <v>63</v>
      </c>
      <c r="D30" s="15" t="s">
        <v>63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1"/>
      <c r="W30" s="12"/>
      <c r="X30" s="13">
        <v>70000</v>
      </c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>
        <v>-61510</v>
      </c>
      <c r="AJ30" s="13"/>
      <c r="AK30" s="13"/>
      <c r="AL30" s="13"/>
      <c r="AM30" s="13"/>
      <c r="AN30" s="13"/>
      <c r="AO30" s="16">
        <v>8490</v>
      </c>
      <c r="AP30" s="13"/>
      <c r="AQ30" s="13"/>
      <c r="AR30" s="13"/>
      <c r="AS30" s="13"/>
      <c r="AT30" s="13"/>
      <c r="AU30" s="13">
        <v>70000</v>
      </c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7"/>
      <c r="BM30" s="7"/>
      <c r="BN30" s="7"/>
      <c r="BO30" s="7"/>
      <c r="BP30" s="7"/>
      <c r="BQ30" s="7"/>
      <c r="BR30" s="4"/>
    </row>
    <row r="31" spans="1:70" ht="15.75">
      <c r="A31" s="22" t="s">
        <v>65</v>
      </c>
      <c r="B31" s="9"/>
      <c r="C31" s="10" t="s">
        <v>66</v>
      </c>
      <c r="D31" s="10" t="s">
        <v>34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1"/>
      <c r="W31" s="12"/>
      <c r="X31" s="13">
        <v>26943293</v>
      </c>
      <c r="Y31" s="13"/>
      <c r="Z31" s="13"/>
      <c r="AA31" s="13">
        <v>187622000</v>
      </c>
      <c r="AB31" s="13"/>
      <c r="AC31" s="13">
        <v>415000</v>
      </c>
      <c r="AD31" s="13"/>
      <c r="AE31" s="13">
        <v>10653600.01</v>
      </c>
      <c r="AF31" s="13">
        <v>7096900.0099999998</v>
      </c>
      <c r="AG31" s="13"/>
      <c r="AH31" s="13"/>
      <c r="AI31" s="13">
        <v>188823700.71000001</v>
      </c>
      <c r="AJ31" s="13"/>
      <c r="AK31" s="13">
        <v>187622000</v>
      </c>
      <c r="AL31" s="13">
        <v>415000</v>
      </c>
      <c r="AM31" s="13">
        <v>3556700</v>
      </c>
      <c r="AN31" s="13"/>
      <c r="AO31" s="14">
        <f>AO32</f>
        <v>93591991.840000004</v>
      </c>
      <c r="AP31" s="13"/>
      <c r="AQ31" s="13">
        <v>187622000</v>
      </c>
      <c r="AR31" s="13">
        <v>415000</v>
      </c>
      <c r="AS31" s="13">
        <v>10653600.01</v>
      </c>
      <c r="AT31" s="13"/>
      <c r="AU31" s="13">
        <v>24229989</v>
      </c>
      <c r="AV31" s="13"/>
      <c r="AW31" s="13"/>
      <c r="AX31" s="13">
        <v>47894300</v>
      </c>
      <c r="AY31" s="13"/>
      <c r="AZ31" s="13"/>
      <c r="BA31" s="13"/>
      <c r="BB31" s="13">
        <v>5696300</v>
      </c>
      <c r="BC31" s="13">
        <v>5696300</v>
      </c>
      <c r="BD31" s="13"/>
      <c r="BE31" s="13"/>
      <c r="BF31" s="13">
        <v>47894300</v>
      </c>
      <c r="BG31" s="13"/>
      <c r="BH31" s="13">
        <v>47894300</v>
      </c>
      <c r="BI31" s="13"/>
      <c r="BJ31" s="13"/>
      <c r="BK31" s="13"/>
      <c r="BL31" s="7"/>
      <c r="BM31" s="7">
        <v>5265300</v>
      </c>
      <c r="BN31" s="7"/>
      <c r="BO31" s="7">
        <v>5265300</v>
      </c>
      <c r="BP31" s="7"/>
      <c r="BQ31" s="7"/>
      <c r="BR31" s="4"/>
    </row>
    <row r="32" spans="1:70" ht="15.75">
      <c r="A32" s="23" t="s">
        <v>67</v>
      </c>
      <c r="B32" s="9"/>
      <c r="C32" s="15" t="s">
        <v>66</v>
      </c>
      <c r="D32" s="15" t="s">
        <v>33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1"/>
      <c r="W32" s="12"/>
      <c r="X32" s="13">
        <v>26943293</v>
      </c>
      <c r="Y32" s="13"/>
      <c r="Z32" s="13"/>
      <c r="AA32" s="13">
        <v>187622000</v>
      </c>
      <c r="AB32" s="13"/>
      <c r="AC32" s="13">
        <v>415000</v>
      </c>
      <c r="AD32" s="13"/>
      <c r="AE32" s="13">
        <v>10653600.01</v>
      </c>
      <c r="AF32" s="13">
        <v>7096900.0099999998</v>
      </c>
      <c r="AG32" s="13"/>
      <c r="AH32" s="13"/>
      <c r="AI32" s="13">
        <v>188823700.71000001</v>
      </c>
      <c r="AJ32" s="13"/>
      <c r="AK32" s="13">
        <v>187622000</v>
      </c>
      <c r="AL32" s="13">
        <v>415000</v>
      </c>
      <c r="AM32" s="13">
        <v>3556700</v>
      </c>
      <c r="AN32" s="13"/>
      <c r="AO32" s="16">
        <v>93591991.840000004</v>
      </c>
      <c r="AP32" s="13"/>
      <c r="AQ32" s="13">
        <v>187622000</v>
      </c>
      <c r="AR32" s="13">
        <v>415000</v>
      </c>
      <c r="AS32" s="13">
        <v>10653600.01</v>
      </c>
      <c r="AT32" s="13"/>
      <c r="AU32" s="13">
        <v>24229989</v>
      </c>
      <c r="AV32" s="13"/>
      <c r="AW32" s="13"/>
      <c r="AX32" s="13">
        <v>47894300</v>
      </c>
      <c r="AY32" s="13"/>
      <c r="AZ32" s="13"/>
      <c r="BA32" s="13"/>
      <c r="BB32" s="13">
        <v>5696300</v>
      </c>
      <c r="BC32" s="13">
        <v>5696300</v>
      </c>
      <c r="BD32" s="13"/>
      <c r="BE32" s="13"/>
      <c r="BF32" s="13">
        <v>47894300</v>
      </c>
      <c r="BG32" s="13"/>
      <c r="BH32" s="13">
        <v>47894300</v>
      </c>
      <c r="BI32" s="13"/>
      <c r="BJ32" s="13"/>
      <c r="BK32" s="13"/>
      <c r="BL32" s="7"/>
      <c r="BM32" s="7">
        <v>5265300</v>
      </c>
      <c r="BN32" s="7"/>
      <c r="BO32" s="7">
        <v>5265300</v>
      </c>
      <c r="BP32" s="7"/>
      <c r="BQ32" s="7"/>
      <c r="BR32" s="4"/>
    </row>
    <row r="33" spans="1:70" ht="15.75">
      <c r="A33" s="22" t="s">
        <v>68</v>
      </c>
      <c r="B33" s="9"/>
      <c r="C33" s="10" t="s">
        <v>50</v>
      </c>
      <c r="D33" s="10" t="s">
        <v>34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1"/>
      <c r="W33" s="12"/>
      <c r="X33" s="13">
        <v>2415924</v>
      </c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>
        <v>230052</v>
      </c>
      <c r="AJ33" s="13"/>
      <c r="AK33" s="13"/>
      <c r="AL33" s="13"/>
      <c r="AM33" s="13"/>
      <c r="AN33" s="13"/>
      <c r="AO33" s="14">
        <f>AO34</f>
        <v>2645964</v>
      </c>
      <c r="AP33" s="13"/>
      <c r="AQ33" s="13"/>
      <c r="AR33" s="13"/>
      <c r="AS33" s="13"/>
      <c r="AT33" s="13"/>
      <c r="AU33" s="13">
        <v>2415924</v>
      </c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7"/>
      <c r="BM33" s="7"/>
      <c r="BN33" s="7"/>
      <c r="BO33" s="7"/>
      <c r="BP33" s="7"/>
      <c r="BQ33" s="7"/>
      <c r="BR33" s="4"/>
    </row>
    <row r="34" spans="1:70" ht="15.75">
      <c r="A34" s="23" t="s">
        <v>69</v>
      </c>
      <c r="B34" s="9"/>
      <c r="C34" s="15" t="s">
        <v>50</v>
      </c>
      <c r="D34" s="15" t="s">
        <v>33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1"/>
      <c r="W34" s="12"/>
      <c r="X34" s="13">
        <v>2415924</v>
      </c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>
        <v>230052</v>
      </c>
      <c r="AJ34" s="13"/>
      <c r="AK34" s="13"/>
      <c r="AL34" s="13"/>
      <c r="AM34" s="13"/>
      <c r="AN34" s="13"/>
      <c r="AO34" s="16">
        <v>2645964</v>
      </c>
      <c r="AP34" s="13"/>
      <c r="AQ34" s="13"/>
      <c r="AR34" s="13"/>
      <c r="AS34" s="13"/>
      <c r="AT34" s="13"/>
      <c r="AU34" s="13">
        <v>2415924</v>
      </c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7"/>
      <c r="BM34" s="7"/>
      <c r="BN34" s="7"/>
      <c r="BO34" s="7"/>
      <c r="BP34" s="7"/>
      <c r="BQ34" s="7"/>
      <c r="BR34" s="4"/>
    </row>
    <row r="35" spans="1:70" ht="15.75">
      <c r="A35" s="22" t="s">
        <v>70</v>
      </c>
      <c r="B35" s="9"/>
      <c r="C35" s="10" t="s">
        <v>41</v>
      </c>
      <c r="D35" s="10" t="s">
        <v>34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1"/>
      <c r="W35" s="12"/>
      <c r="X35" s="13">
        <v>220000</v>
      </c>
      <c r="Y35" s="13"/>
      <c r="Z35" s="13"/>
      <c r="AA35" s="13"/>
      <c r="AB35" s="13"/>
      <c r="AC35" s="13">
        <v>10000</v>
      </c>
      <c r="AD35" s="13"/>
      <c r="AE35" s="13"/>
      <c r="AF35" s="13"/>
      <c r="AG35" s="13"/>
      <c r="AH35" s="13"/>
      <c r="AI35" s="13">
        <v>-67641.38</v>
      </c>
      <c r="AJ35" s="13"/>
      <c r="AK35" s="13"/>
      <c r="AL35" s="13">
        <v>10000</v>
      </c>
      <c r="AM35" s="13"/>
      <c r="AN35" s="13"/>
      <c r="AO35" s="14">
        <f>AO36</f>
        <v>149828</v>
      </c>
      <c r="AP35" s="13"/>
      <c r="AQ35" s="13"/>
      <c r="AR35" s="13">
        <v>10000</v>
      </c>
      <c r="AS35" s="13"/>
      <c r="AT35" s="13"/>
      <c r="AU35" s="13">
        <v>250000</v>
      </c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7"/>
      <c r="BM35" s="7"/>
      <c r="BN35" s="7"/>
      <c r="BO35" s="7"/>
      <c r="BP35" s="7"/>
      <c r="BQ35" s="7"/>
      <c r="BR35" s="4"/>
    </row>
    <row r="36" spans="1:70" ht="15.75">
      <c r="A36" s="23" t="s">
        <v>71</v>
      </c>
      <c r="B36" s="9"/>
      <c r="C36" s="15" t="s">
        <v>41</v>
      </c>
      <c r="D36" s="15" t="s">
        <v>33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1"/>
      <c r="W36" s="12"/>
      <c r="X36" s="13">
        <v>220000</v>
      </c>
      <c r="Y36" s="13"/>
      <c r="Z36" s="13"/>
      <c r="AA36" s="13"/>
      <c r="AB36" s="13"/>
      <c r="AC36" s="13">
        <v>10000</v>
      </c>
      <c r="AD36" s="13"/>
      <c r="AE36" s="13"/>
      <c r="AF36" s="13"/>
      <c r="AG36" s="13"/>
      <c r="AH36" s="13"/>
      <c r="AI36" s="13">
        <v>-67641.38</v>
      </c>
      <c r="AJ36" s="13"/>
      <c r="AK36" s="13"/>
      <c r="AL36" s="13">
        <v>10000</v>
      </c>
      <c r="AM36" s="13"/>
      <c r="AN36" s="13"/>
      <c r="AO36" s="16">
        <v>149828</v>
      </c>
      <c r="AP36" s="13"/>
      <c r="AQ36" s="13"/>
      <c r="AR36" s="13">
        <v>10000</v>
      </c>
      <c r="AS36" s="13"/>
      <c r="AT36" s="13"/>
      <c r="AU36" s="13">
        <v>250000</v>
      </c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7"/>
      <c r="BM36" s="7"/>
      <c r="BN36" s="7"/>
      <c r="BO36" s="7"/>
      <c r="BP36" s="7"/>
      <c r="BQ36" s="7"/>
      <c r="BR36" s="4"/>
    </row>
    <row r="37" spans="1:70" ht="15.75">
      <c r="A37" s="24" t="s">
        <v>72</v>
      </c>
      <c r="B37" s="17"/>
      <c r="C37" s="10"/>
      <c r="D37" s="10"/>
      <c r="E37" s="1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7"/>
      <c r="U37" s="17"/>
      <c r="V37" s="19"/>
      <c r="W37" s="17"/>
      <c r="X37" s="20">
        <v>86023112.840000004</v>
      </c>
      <c r="Y37" s="20"/>
      <c r="Z37" s="20"/>
      <c r="AA37" s="20"/>
      <c r="AB37" s="20"/>
      <c r="AC37" s="20"/>
      <c r="AD37" s="20">
        <v>2270540</v>
      </c>
      <c r="AE37" s="20"/>
      <c r="AF37" s="20">
        <v>13493030.73</v>
      </c>
      <c r="AG37" s="20"/>
      <c r="AH37" s="20"/>
      <c r="AI37" s="20">
        <v>218845641.81</v>
      </c>
      <c r="AJ37" s="20">
        <v>895016</v>
      </c>
      <c r="AK37" s="20">
        <v>206025020.99000001</v>
      </c>
      <c r="AL37" s="20">
        <v>4518744.1399999997</v>
      </c>
      <c r="AM37" s="20">
        <v>1882348.16</v>
      </c>
      <c r="AN37" s="20"/>
      <c r="AO37" s="14">
        <f>AO35+AO33+AO31+AO29+AO25+AO22+AO18+AO16+AO11</f>
        <v>178340668.60999998</v>
      </c>
      <c r="AP37" s="20">
        <v>895016</v>
      </c>
      <c r="AQ37" s="20">
        <v>206025020.99000001</v>
      </c>
      <c r="AR37" s="20">
        <v>6789284.1399999997</v>
      </c>
      <c r="AS37" s="20">
        <v>15375378.890000001</v>
      </c>
      <c r="AT37" s="20"/>
      <c r="AU37" s="20">
        <v>72639337.640000001</v>
      </c>
      <c r="AV37" s="20"/>
      <c r="AW37" s="20"/>
      <c r="AX37" s="20"/>
      <c r="AY37" s="20"/>
      <c r="AZ37" s="20"/>
      <c r="BA37" s="20">
        <v>2441275</v>
      </c>
      <c r="BB37" s="20"/>
      <c r="BC37" s="20">
        <v>9466833.9499999993</v>
      </c>
      <c r="BD37" s="20"/>
      <c r="BE37" s="20"/>
      <c r="BF37" s="20">
        <v>59478787.399999999</v>
      </c>
      <c r="BG37" s="20">
        <v>3234800</v>
      </c>
      <c r="BH37" s="20">
        <v>56243987.399999999</v>
      </c>
      <c r="BI37" s="20"/>
      <c r="BJ37" s="20">
        <v>-711408.82</v>
      </c>
      <c r="BK37" s="20"/>
      <c r="BL37" s="8">
        <v>458800</v>
      </c>
      <c r="BM37" s="8">
        <v>10540308.300000001</v>
      </c>
      <c r="BN37" s="8">
        <v>2567549</v>
      </c>
      <c r="BO37" s="8">
        <v>8208615.3499999996</v>
      </c>
      <c r="BP37" s="8"/>
      <c r="BQ37" s="8"/>
    </row>
  </sheetData>
  <mergeCells count="58">
    <mergeCell ref="AA7:AA9"/>
    <mergeCell ref="BE7:BE9"/>
    <mergeCell ref="AY7:AY9"/>
    <mergeCell ref="BQ7:BQ9"/>
    <mergeCell ref="BK7:BK9"/>
    <mergeCell ref="AL7:AL9"/>
    <mergeCell ref="BA7:BA9"/>
    <mergeCell ref="AT7:AT9"/>
    <mergeCell ref="AZ7:AZ9"/>
    <mergeCell ref="BP7:BP9"/>
    <mergeCell ref="AP7:AP9"/>
    <mergeCell ref="A4:BR4"/>
    <mergeCell ref="D7:D9"/>
    <mergeCell ref="BL7:BL9"/>
    <mergeCell ref="BF7:BF9"/>
    <mergeCell ref="X7:X9"/>
    <mergeCell ref="AU7:AU9"/>
    <mergeCell ref="B7:B9"/>
    <mergeCell ref="AO7:AO9"/>
    <mergeCell ref="BI7:BI9"/>
    <mergeCell ref="AJ7:AJ9"/>
    <mergeCell ref="BM7:BM9"/>
    <mergeCell ref="AQ7:AQ9"/>
    <mergeCell ref="BR7:BR9"/>
    <mergeCell ref="A7:A9"/>
    <mergeCell ref="W7:W9"/>
    <mergeCell ref="BO7:BO9"/>
    <mergeCell ref="U7:U9"/>
    <mergeCell ref="AX7:AX9"/>
    <mergeCell ref="Z7:Z9"/>
    <mergeCell ref="AG7:AG9"/>
    <mergeCell ref="AK7:AK9"/>
    <mergeCell ref="AM7:AM9"/>
    <mergeCell ref="BB7:BB9"/>
    <mergeCell ref="AD7:AD9"/>
    <mergeCell ref="AB7:AB9"/>
    <mergeCell ref="BN7:BN9"/>
    <mergeCell ref="BJ7:BJ9"/>
    <mergeCell ref="BH7:BH9"/>
    <mergeCell ref="AS7:AS9"/>
    <mergeCell ref="BC7:BC9"/>
    <mergeCell ref="AN7:AN9"/>
    <mergeCell ref="C1:BK1"/>
    <mergeCell ref="C7:C9"/>
    <mergeCell ref="AF7:AF9"/>
    <mergeCell ref="AH7:AH9"/>
    <mergeCell ref="Y7:Y9"/>
    <mergeCell ref="V7:V9"/>
    <mergeCell ref="AE7:AE9"/>
    <mergeCell ref="AR7:AR9"/>
    <mergeCell ref="BG7:BG9"/>
    <mergeCell ref="AV7:AV9"/>
    <mergeCell ref="E7:S9"/>
    <mergeCell ref="T7:T9"/>
    <mergeCell ref="AW7:AW9"/>
    <mergeCell ref="AC7:AC9"/>
    <mergeCell ref="BD7:BD9"/>
    <mergeCell ref="AI7:AI9"/>
  </mergeCells>
  <pageMargins left="0.78740157480314965" right="0.59055118110236227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rep:2.56.0.2266</dc:description>
  <cp:lastModifiedBy>Бухгалтер</cp:lastModifiedBy>
  <cp:lastPrinted>2026-05-21T11:45:44Z</cp:lastPrinted>
  <dcterms:created xsi:type="dcterms:W3CDTF">2025-11-27T06:23:10Z</dcterms:created>
  <dcterms:modified xsi:type="dcterms:W3CDTF">2026-05-21T11:45:49Z</dcterms:modified>
</cp:coreProperties>
</file>